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ate1904="1"/>
  <bookViews>
    <workbookView xWindow="15510" yWindow="-180" windowWidth="16935" windowHeight="11760" tabRatio="321"/>
  </bookViews>
  <sheets>
    <sheet name="Количественные результаты" sheetId="1" r:id="rId1"/>
  </sheets>
  <definedNames>
    <definedName name="_xlnm._FilterDatabase" localSheetId="0" hidden="1">'Количественные результаты'!$A$8:$AC$62</definedName>
  </definedNames>
  <calcPr calcId="145621"/>
</workbook>
</file>

<file path=xl/calcChain.xml><?xml version="1.0" encoding="utf-8"?>
<calcChain xmlns="http://schemas.openxmlformats.org/spreadsheetml/2006/main">
  <c r="E15" i="1" l="1"/>
  <c r="N40" i="1" l="1"/>
  <c r="N62" i="1" l="1"/>
  <c r="Z55" i="1" l="1"/>
  <c r="Z56" i="1"/>
  <c r="Z57" i="1"/>
  <c r="Z58" i="1"/>
  <c r="Z59" i="1"/>
  <c r="Z60" i="1"/>
  <c r="Z61" i="1"/>
  <c r="Z62" i="1"/>
  <c r="V55" i="1"/>
  <c r="V56" i="1"/>
  <c r="V57" i="1"/>
  <c r="V58" i="1"/>
  <c r="V59" i="1"/>
  <c r="V60" i="1"/>
  <c r="V61" i="1"/>
  <c r="V62" i="1"/>
  <c r="R55" i="1"/>
  <c r="R56" i="1"/>
  <c r="R57" i="1"/>
  <c r="R58" i="1"/>
  <c r="R59" i="1"/>
  <c r="R60" i="1"/>
  <c r="R61" i="1"/>
  <c r="R62" i="1"/>
  <c r="N55" i="1"/>
  <c r="L55" i="1" s="1"/>
  <c r="N56" i="1"/>
  <c r="L56" i="1" s="1"/>
  <c r="N57" i="1"/>
  <c r="L57" i="1" s="1"/>
  <c r="N58" i="1"/>
  <c r="N59" i="1"/>
  <c r="L59" i="1" s="1"/>
  <c r="N60" i="1"/>
  <c r="L60" i="1" s="1"/>
  <c r="N61" i="1"/>
  <c r="L61" i="1" s="1"/>
  <c r="L58" i="1"/>
  <c r="L62" i="1"/>
  <c r="I55" i="1"/>
  <c r="I56" i="1"/>
  <c r="I57" i="1"/>
  <c r="I58" i="1"/>
  <c r="I59" i="1"/>
  <c r="I60" i="1"/>
  <c r="I61" i="1"/>
  <c r="I62" i="1"/>
  <c r="E55" i="1"/>
  <c r="D55" i="1" s="1"/>
  <c r="C55" i="1" s="1"/>
  <c r="E56" i="1"/>
  <c r="E57" i="1"/>
  <c r="E58" i="1"/>
  <c r="E59" i="1"/>
  <c r="D59" i="1" s="1"/>
  <c r="C59" i="1" s="1"/>
  <c r="E60" i="1"/>
  <c r="E61" i="1"/>
  <c r="D61" i="1" s="1"/>
  <c r="C61" i="1" s="1"/>
  <c r="E62" i="1"/>
  <c r="D57" i="1" l="1"/>
  <c r="C57" i="1" s="1"/>
  <c r="D62" i="1"/>
  <c r="C62" i="1" s="1"/>
  <c r="D60" i="1"/>
  <c r="C60" i="1" s="1"/>
  <c r="D58" i="1"/>
  <c r="C58" i="1" s="1"/>
  <c r="D56" i="1"/>
  <c r="C56" i="1" s="1"/>
  <c r="E19" i="1" l="1"/>
  <c r="I19" i="1"/>
  <c r="N19" i="1"/>
  <c r="L19" i="1" s="1"/>
  <c r="R19" i="1"/>
  <c r="V19" i="1"/>
  <c r="Z19" i="1"/>
  <c r="E20" i="1"/>
  <c r="I20" i="1"/>
  <c r="N20" i="1"/>
  <c r="L20" i="1" s="1"/>
  <c r="R20" i="1"/>
  <c r="V20" i="1"/>
  <c r="Z20" i="1"/>
  <c r="E21" i="1"/>
  <c r="I21" i="1"/>
  <c r="N21" i="1"/>
  <c r="L21" i="1" s="1"/>
  <c r="R21" i="1"/>
  <c r="V21" i="1"/>
  <c r="Z21" i="1"/>
  <c r="E22" i="1"/>
  <c r="I22" i="1"/>
  <c r="N22" i="1"/>
  <c r="L22" i="1" s="1"/>
  <c r="R22" i="1"/>
  <c r="V22" i="1"/>
  <c r="Z22" i="1"/>
  <c r="E23" i="1"/>
  <c r="I23" i="1"/>
  <c r="N23" i="1"/>
  <c r="L23" i="1" s="1"/>
  <c r="R23" i="1"/>
  <c r="V23" i="1"/>
  <c r="Z23" i="1"/>
  <c r="E24" i="1"/>
  <c r="I24" i="1"/>
  <c r="N24" i="1"/>
  <c r="L24" i="1" s="1"/>
  <c r="R24" i="1"/>
  <c r="V24" i="1"/>
  <c r="Z24" i="1"/>
  <c r="E25" i="1"/>
  <c r="I25" i="1"/>
  <c r="N25" i="1"/>
  <c r="L25" i="1" s="1"/>
  <c r="R25" i="1"/>
  <c r="V25" i="1"/>
  <c r="Z25" i="1"/>
  <c r="E26" i="1"/>
  <c r="I26" i="1"/>
  <c r="N26" i="1"/>
  <c r="L26" i="1" s="1"/>
  <c r="R26" i="1"/>
  <c r="V26" i="1"/>
  <c r="Z26" i="1"/>
  <c r="E27" i="1"/>
  <c r="I27" i="1"/>
  <c r="N27" i="1"/>
  <c r="L27" i="1" s="1"/>
  <c r="R27" i="1"/>
  <c r="V27" i="1"/>
  <c r="Z27" i="1"/>
  <c r="E28" i="1"/>
  <c r="I28" i="1"/>
  <c r="N28" i="1"/>
  <c r="L28" i="1" s="1"/>
  <c r="R28" i="1"/>
  <c r="V28" i="1"/>
  <c r="Z28" i="1"/>
  <c r="E29" i="1"/>
  <c r="I29" i="1"/>
  <c r="N29" i="1"/>
  <c r="L29" i="1" s="1"/>
  <c r="R29" i="1"/>
  <c r="V29" i="1"/>
  <c r="Z29" i="1"/>
  <c r="E30" i="1"/>
  <c r="I30" i="1"/>
  <c r="N30" i="1"/>
  <c r="L30" i="1" s="1"/>
  <c r="R30" i="1"/>
  <c r="V30" i="1"/>
  <c r="Z30" i="1"/>
  <c r="E31" i="1"/>
  <c r="I31" i="1"/>
  <c r="N31" i="1"/>
  <c r="L31" i="1" s="1"/>
  <c r="R31" i="1"/>
  <c r="V31" i="1"/>
  <c r="Z31" i="1"/>
  <c r="E32" i="1"/>
  <c r="I32" i="1"/>
  <c r="N32" i="1"/>
  <c r="L32" i="1" s="1"/>
  <c r="R32" i="1"/>
  <c r="V32" i="1"/>
  <c r="Z32" i="1"/>
  <c r="E33" i="1"/>
  <c r="I33" i="1"/>
  <c r="N33" i="1"/>
  <c r="L33" i="1" s="1"/>
  <c r="R33" i="1"/>
  <c r="V33" i="1"/>
  <c r="Z33" i="1"/>
  <c r="E34" i="1"/>
  <c r="I34" i="1"/>
  <c r="N34" i="1"/>
  <c r="L34" i="1" s="1"/>
  <c r="R34" i="1"/>
  <c r="V34" i="1"/>
  <c r="Z34" i="1"/>
  <c r="E35" i="1"/>
  <c r="I35" i="1"/>
  <c r="N35" i="1"/>
  <c r="L35" i="1" s="1"/>
  <c r="R35" i="1"/>
  <c r="V35" i="1"/>
  <c r="Z35" i="1"/>
  <c r="E36" i="1"/>
  <c r="I36" i="1"/>
  <c r="N36" i="1"/>
  <c r="L36" i="1" s="1"/>
  <c r="R36" i="1"/>
  <c r="V36" i="1"/>
  <c r="Z36" i="1"/>
  <c r="E37" i="1"/>
  <c r="I37" i="1"/>
  <c r="N37" i="1"/>
  <c r="L37" i="1" s="1"/>
  <c r="R37" i="1"/>
  <c r="V37" i="1"/>
  <c r="Z37" i="1"/>
  <c r="E38" i="1"/>
  <c r="I38" i="1"/>
  <c r="N38" i="1"/>
  <c r="L38" i="1" s="1"/>
  <c r="R38" i="1"/>
  <c r="V38" i="1"/>
  <c r="Z38" i="1"/>
  <c r="E39" i="1"/>
  <c r="I39" i="1"/>
  <c r="N39" i="1"/>
  <c r="L39" i="1" s="1"/>
  <c r="R39" i="1"/>
  <c r="V39" i="1"/>
  <c r="Z39" i="1"/>
  <c r="E40" i="1"/>
  <c r="I40" i="1"/>
  <c r="L40" i="1"/>
  <c r="R40" i="1"/>
  <c r="V40" i="1"/>
  <c r="Z40" i="1"/>
  <c r="E41" i="1"/>
  <c r="I41" i="1"/>
  <c r="N41" i="1"/>
  <c r="L41" i="1" s="1"/>
  <c r="R41" i="1"/>
  <c r="V41" i="1"/>
  <c r="Z41" i="1"/>
  <c r="E42" i="1"/>
  <c r="I42" i="1"/>
  <c r="N42" i="1"/>
  <c r="L42" i="1" s="1"/>
  <c r="R42" i="1"/>
  <c r="V42" i="1"/>
  <c r="Z42" i="1"/>
  <c r="E43" i="1"/>
  <c r="I43" i="1"/>
  <c r="N43" i="1"/>
  <c r="L43" i="1" s="1"/>
  <c r="R43" i="1"/>
  <c r="V43" i="1"/>
  <c r="Z43" i="1"/>
  <c r="E44" i="1"/>
  <c r="I44" i="1"/>
  <c r="N44" i="1"/>
  <c r="L44" i="1" s="1"/>
  <c r="R44" i="1"/>
  <c r="V44" i="1"/>
  <c r="Z44" i="1"/>
  <c r="E45" i="1"/>
  <c r="I45" i="1"/>
  <c r="N45" i="1"/>
  <c r="L45" i="1" s="1"/>
  <c r="R45" i="1"/>
  <c r="V45" i="1"/>
  <c r="Z45" i="1"/>
  <c r="E46" i="1"/>
  <c r="I46" i="1"/>
  <c r="N46" i="1"/>
  <c r="L46" i="1" s="1"/>
  <c r="R46" i="1"/>
  <c r="V46" i="1"/>
  <c r="Z46" i="1"/>
  <c r="E47" i="1"/>
  <c r="I47" i="1"/>
  <c r="N47" i="1"/>
  <c r="L47" i="1" s="1"/>
  <c r="R47" i="1"/>
  <c r="V47" i="1"/>
  <c r="Z47" i="1"/>
  <c r="E48" i="1"/>
  <c r="I48" i="1"/>
  <c r="N48" i="1"/>
  <c r="L48" i="1" s="1"/>
  <c r="R48" i="1"/>
  <c r="V48" i="1"/>
  <c r="Z48" i="1"/>
  <c r="E49" i="1"/>
  <c r="I49" i="1"/>
  <c r="N49" i="1"/>
  <c r="L49" i="1" s="1"/>
  <c r="R49" i="1"/>
  <c r="V49" i="1"/>
  <c r="Z49" i="1"/>
  <c r="E50" i="1"/>
  <c r="I50" i="1"/>
  <c r="N50" i="1"/>
  <c r="L50" i="1" s="1"/>
  <c r="R50" i="1"/>
  <c r="V50" i="1"/>
  <c r="Z50" i="1"/>
  <c r="E51" i="1"/>
  <c r="I51" i="1"/>
  <c r="N51" i="1"/>
  <c r="L51" i="1" s="1"/>
  <c r="R51" i="1"/>
  <c r="V51" i="1"/>
  <c r="Z51" i="1"/>
  <c r="E52" i="1"/>
  <c r="I52" i="1"/>
  <c r="N52" i="1"/>
  <c r="L52" i="1" s="1"/>
  <c r="R52" i="1"/>
  <c r="V52" i="1"/>
  <c r="Z52" i="1"/>
  <c r="E53" i="1"/>
  <c r="I53" i="1"/>
  <c r="N53" i="1"/>
  <c r="L53" i="1" s="1"/>
  <c r="R53" i="1"/>
  <c r="V53" i="1"/>
  <c r="Z53" i="1"/>
  <c r="E54" i="1"/>
  <c r="I54" i="1"/>
  <c r="N54" i="1"/>
  <c r="L54" i="1" s="1"/>
  <c r="R54" i="1"/>
  <c r="V54" i="1"/>
  <c r="Z54" i="1"/>
  <c r="E18" i="1"/>
  <c r="I18" i="1"/>
  <c r="N18" i="1"/>
  <c r="L18" i="1" s="1"/>
  <c r="R18" i="1"/>
  <c r="V18" i="1"/>
  <c r="Z18" i="1"/>
  <c r="Z15" i="1"/>
  <c r="Z16" i="1"/>
  <c r="Z17" i="1"/>
  <c r="Z13" i="1"/>
  <c r="V15" i="1"/>
  <c r="V16" i="1"/>
  <c r="V17" i="1"/>
  <c r="V13" i="1"/>
  <c r="R15" i="1"/>
  <c r="R16" i="1"/>
  <c r="R17" i="1"/>
  <c r="R13" i="1"/>
  <c r="N15" i="1"/>
  <c r="L15" i="1" s="1"/>
  <c r="N16" i="1"/>
  <c r="L16" i="1" s="1"/>
  <c r="N17" i="1"/>
  <c r="L17" i="1" s="1"/>
  <c r="N13" i="1"/>
  <c r="L13" i="1" s="1"/>
  <c r="C13" i="1" s="1"/>
  <c r="I16" i="1"/>
  <c r="I17" i="1"/>
  <c r="D15" i="1"/>
  <c r="C15" i="1" s="1"/>
  <c r="E16" i="1"/>
  <c r="E17" i="1"/>
  <c r="I13" i="1"/>
  <c r="E13" i="1"/>
  <c r="V14" i="1" l="1"/>
  <c r="L14" i="1"/>
  <c r="R14" i="1"/>
  <c r="Z14" i="1"/>
  <c r="D17" i="1"/>
  <c r="C17" i="1" s="1"/>
  <c r="D16" i="1"/>
  <c r="C16" i="1" s="1"/>
  <c r="D28" i="1"/>
  <c r="C28" i="1" s="1"/>
  <c r="D51" i="1"/>
  <c r="C51" i="1" s="1"/>
  <c r="D23" i="1"/>
  <c r="C23" i="1" s="1"/>
  <c r="D54" i="1"/>
  <c r="C54" i="1" s="1"/>
  <c r="D43" i="1"/>
  <c r="C43" i="1" s="1"/>
  <c r="D39" i="1"/>
  <c r="C39" i="1" s="1"/>
  <c r="D24" i="1"/>
  <c r="C24" i="1" s="1"/>
  <c r="D20" i="1"/>
  <c r="C20" i="1" s="1"/>
  <c r="D29" i="1"/>
  <c r="C29" i="1" s="1"/>
  <c r="D27" i="1"/>
  <c r="C27" i="1" s="1"/>
  <c r="D53" i="1"/>
  <c r="C53" i="1" s="1"/>
  <c r="D35" i="1"/>
  <c r="C35" i="1" s="1"/>
  <c r="D52" i="1"/>
  <c r="C52" i="1" s="1"/>
  <c r="D50" i="1"/>
  <c r="C50" i="1" s="1"/>
  <c r="D48" i="1"/>
  <c r="C48" i="1" s="1"/>
  <c r="D25" i="1"/>
  <c r="C25" i="1" s="1"/>
  <c r="D49" i="1"/>
  <c r="C49" i="1" s="1"/>
  <c r="D42" i="1"/>
  <c r="C42" i="1" s="1"/>
  <c r="D40" i="1"/>
  <c r="C40" i="1" s="1"/>
  <c r="D34" i="1"/>
  <c r="C34" i="1" s="1"/>
  <c r="D19" i="1"/>
  <c r="C19" i="1" s="1"/>
  <c r="D30" i="1"/>
  <c r="C30" i="1" s="1"/>
  <c r="D47" i="1"/>
  <c r="C47" i="1" s="1"/>
  <c r="D46" i="1"/>
  <c r="C46" i="1" s="1"/>
  <c r="D45" i="1"/>
  <c r="C45" i="1" s="1"/>
  <c r="D44" i="1"/>
  <c r="C44" i="1" s="1"/>
  <c r="D41" i="1"/>
  <c r="C41" i="1" s="1"/>
  <c r="D38" i="1"/>
  <c r="C38" i="1" s="1"/>
  <c r="D37" i="1"/>
  <c r="C37" i="1" s="1"/>
  <c r="D36" i="1"/>
  <c r="C36" i="1" s="1"/>
  <c r="D33" i="1"/>
  <c r="C33" i="1" s="1"/>
  <c r="D32" i="1"/>
  <c r="C32" i="1" s="1"/>
  <c r="D31" i="1"/>
  <c r="C31" i="1" s="1"/>
  <c r="D26" i="1"/>
  <c r="C26" i="1" s="1"/>
  <c r="D22" i="1"/>
  <c r="C22" i="1" s="1"/>
  <c r="D21" i="1"/>
  <c r="C21" i="1" s="1"/>
  <c r="D18" i="1"/>
  <c r="C18" i="1" s="1"/>
  <c r="D14" i="1" l="1"/>
  <c r="C14" i="1" s="1"/>
</calcChain>
</file>

<file path=xl/sharedStrings.xml><?xml version="1.0" encoding="utf-8"?>
<sst xmlns="http://schemas.openxmlformats.org/spreadsheetml/2006/main" count="118" uniqueCount="110">
  <si>
    <t>Сфера деятельности</t>
  </si>
  <si>
    <t>Общественный совет</t>
  </si>
  <si>
    <t>Дата предоставления общественным советом результатов независимой оценки</t>
  </si>
  <si>
    <t>Период проведения независимой оценки</t>
  </si>
  <si>
    <t>3 - Здравоохранение</t>
  </si>
  <si>
    <t>№</t>
  </si>
  <si>
    <t>Учреждения</t>
  </si>
  <si>
    <t>Интегральное значение в части показателей, характеризующих общий критерий оценки</t>
  </si>
  <si>
    <t>Показатели</t>
  </si>
  <si>
    <t>1 - критерий открытости и доступности информации об организации</t>
  </si>
  <si>
    <t>Общие критерии оценки</t>
  </si>
  <si>
    <t>По совокупности учреждений, включенных в перечень организаций, подлежащих независимой оценке</t>
  </si>
  <si>
    <t>Количественные результаты независимой оценки качества условий оказания услуг организациями</t>
  </si>
  <si>
    <t>2 - критерий комфортности условий предоставлений услуг, в том числе время ожидания предоставления услуг</t>
  </si>
  <si>
    <t>3 - критерий доступности услуг для инвалидов</t>
  </si>
  <si>
    <t>4 - критерий доброжелательности, вежливости работников организации</t>
  </si>
  <si>
    <t>5 - критерий удовлетворенности условиями оказания услуг</t>
  </si>
  <si>
    <t>1.1.1</t>
  </si>
  <si>
    <t>1.1.2</t>
  </si>
  <si>
    <t>1.3.1</t>
  </si>
  <si>
    <t>1.3.2</t>
  </si>
  <si>
    <t>2.2.1</t>
  </si>
  <si>
    <t>2.2.2</t>
  </si>
  <si>
    <t>2019  год</t>
  </si>
  <si>
    <t xml:space="preserve">Соответствие информации о деятельности организации социальной сферы, размещенной на информационных стендах в помещении организации перечню информации и требованиям к ней, установленным нормативными правовыми актами  </t>
  </si>
  <si>
    <t xml:space="preserve">Соответствие информации о деятельности организации социальной сферы, размещенной на официальных сайтах организации в сети "Интернет» перечню информации и требованиям к ней, установленным нормативными правовыми актами  </t>
  </si>
  <si>
    <t xml:space="preserve">Наличие и функционирование на официальном сайте организации дистанционных способов взаимодействия с получателями услуг  </t>
  </si>
  <si>
    <t xml:space="preserve">Доля получателей услуг, удовлетворенных качеством, полнотой и доступностью информации о деятельности организации, размещенной на информационных стендах в помещении организации  </t>
  </si>
  <si>
    <t xml:space="preserve">Доля получателей услуг, удовлетворенных качеством, полнотой и доступностью информации о деятельности организации, на официальном сайте организации в информационно-телекоммуникационной сети "Интернет"  </t>
  </si>
  <si>
    <t xml:space="preserve">Доля получателей услуг, удовлетворенных комфортностью условий предоставления услуг  </t>
  </si>
  <si>
    <t xml:space="preserve">Наличие на территории, прилегающей к медицинской организации, и в ее помещениях: оборудованых входных групп пандусами/подъемными платформами;выделенных стоянок для автотранспортных средств инвалидов; адаптированных лифтов, поручней, расширенных дверных проемов; сменных кресел-колясок; специально оборудованных санитарно-гигиенических помещений  
</t>
  </si>
  <si>
    <t xml:space="preserve">Наличие в медицинской организации условий доступности, позволяющих инвалидам получать услуги наравне с другими: дублирование для инвалидов по слуху и зрению звуковой и зрительной информации; дублирование надписей, знаков и иной текстовой и графической информации знаками, выполненными рельефно-точечным шрифтом Брайля; возможность предоставления инвалидам по слуху (слуху и зрению) услуг сурдопереводчика (тифлосурдопереводчика); наличие альтернативной версии официального сайта медицинской организации в информационно-телекоммуникационной сети "Интернет" для инвалидов по зрению; возможность сопровождения инвалида работниками медицинской организации; возможность оказания первичной медико-санитарной и паллиативной медицинской помощи инвалидам на дому  
</t>
  </si>
  <si>
    <t xml:space="preserve">Доля получателей услуг, удовлетворенных доступностью услуг для инвалидов   </t>
  </si>
  <si>
    <t xml:space="preserve">Доля получателей услуг, удовлетворенных доброжелательностью, вежливостью работников медицинской организации, обеспечивающих первичный контакт и информирование получателя услуги (работников регистратуры, справочной, кабинета неотложной помощи, сопровождающих работников) при непосредственном обращении в медицинскую организацию   </t>
  </si>
  <si>
    <t xml:space="preserve">Доля получателей услуг, удовлетворенных доброжелательностью, вежливостью медицинских работников, обеспечивающих непосредственное оказание медицинских услуг   </t>
  </si>
  <si>
    <t xml:space="preserve">Доля получателей услуг, удовлетворенных доброжелательностью, вежливостью работников медицинской организации при использовании дистанционных форм взаимодействия (телефон, колцентр, электронные сервисы (подача электронного обращения/часто задаваемые вопросы))  </t>
  </si>
  <si>
    <t xml:space="preserve">Доля получателей услуг, которые готовы рекомендовать медицинскую организацию для оказания медицинской помощи  </t>
  </si>
  <si>
    <t>5.1</t>
  </si>
  <si>
    <t>5.2</t>
  </si>
  <si>
    <t>5.3</t>
  </si>
  <si>
    <t>3.1</t>
  </si>
  <si>
    <t>3.2</t>
  </si>
  <si>
    <t>3.3</t>
  </si>
  <si>
    <t>1.2</t>
  </si>
  <si>
    <t>2.1</t>
  </si>
  <si>
    <t xml:space="preserve">Наличие комфортных условий для предоставления услуг: обеспечение лечебно-охранительного режима; отсутствие очередей; доступность записи на прием к врачу (по телефону медицинской организации, через колцентр, с использованием информационно-телекоммуникационной сети "Интернет" на официальном сайте медицинской организации, на портале государственных услуг (www.gosuslugi.ru), при обращении в медицинскую организацию); наличие и доступность санитарно-гигиенических помещений; доступность питьевой воды; санитарное состояние </t>
  </si>
  <si>
    <t>2.3</t>
  </si>
  <si>
    <t>4.2</t>
  </si>
  <si>
    <t>4.3</t>
  </si>
  <si>
    <t>4.1</t>
  </si>
  <si>
    <t xml:space="preserve">Доля получателей услуг, удовлетворенных в целом условиями оказания услуг в медицинской организации  </t>
  </si>
  <si>
    <t xml:space="preserve">Доля получателей услуг, удовлетворенных организационнымиусловиями предоставления услуг, например: наличием и понятностью навигации внутри медицинской организациии, графиком работы подразделения, отдельных специалистов  </t>
  </si>
  <si>
    <t xml:space="preserve">Среднее время ожидания предоставления услуги (приема врача, диагностического исследования, госпитализации) </t>
  </si>
  <si>
    <t>2.2</t>
  </si>
  <si>
    <t>Время ожидания предоставления услуги (среднее время ожидания и своевременность предоставления услуги)</t>
  </si>
  <si>
    <t xml:space="preserve">Своевременность предоставления услуги (в соответствии с записью на прием к специалисту (консультацию), датой госпитализации,диагностического исследования относительно сроков, установленных территориальной программой государственных гарантий бесплатного оказания гражданам медицинской помощи  </t>
  </si>
  <si>
    <t>Интегральное значение по совокупности критериев</t>
  </si>
  <si>
    <t>1.1</t>
  </si>
  <si>
    <t>1.3</t>
  </si>
  <si>
    <t xml:space="preserve"> Соответствие информации о деятельности медицинской организации, размещенной на общедоступных информационных ресурсах, ее содержанию и порядку (форме), установленным законодательными и иными нормативными правовыми актами Российской Федерации</t>
  </si>
  <si>
    <t>Доля получателей услуг, удовлетворенных открытостью, полнотой и доступностью информации о деятельности медицинской организации социальной сферы</t>
  </si>
  <si>
    <t>Приложение 8 к Техническому заданию</t>
  </si>
  <si>
    <t>Государственное автономное учреждение здравоохранения «Энгельсская городская стоматологическая поликлиника»</t>
  </si>
  <si>
    <t>Государственное автономное учреждение здравоохранения «Саратовская стоматологическая поликлиника № 1»</t>
  </si>
  <si>
    <t>Государственное автономное учреждение здравоохранения «Саратовская стоматологическая поликлиника № 2»</t>
  </si>
  <si>
    <t>Государственное автономное учреждение здравоохранения «Саратовская стоматологическая поликлиника № 3»</t>
  </si>
  <si>
    <t>Государственное учреждение здравоохранения Саратовской области «Балаковская районная поликлиника»</t>
  </si>
  <si>
    <t>Государственное учреждение здравоохранения Саратовской области «Балашовская районная больница»</t>
  </si>
  <si>
    <t>Государственное учреждение здравоохранения Саратовской области «Балашовский родильный дом»</t>
  </si>
  <si>
    <t>Государственное учреждение здравоохранения Саратовской области «Лысогорская районная больница»</t>
  </si>
  <si>
    <t>Государственное учреждение здравоохранения Саратовской области «Марксовская районная больница»</t>
  </si>
  <si>
    <t>Государственное учреждение здравоохранения Саратовской области «Новобурасская районная больница»</t>
  </si>
  <si>
    <t>Государственное учреждение здравоохранения Саратовской области «Озинская районная больница»</t>
  </si>
  <si>
    <t>Государственное учреждение здравоохранения Саратовской области «Перелюбская районная больница»</t>
  </si>
  <si>
    <t>Государственное учреждение здравоохранения Саратовской области «Пугачевская районная больница»</t>
  </si>
  <si>
    <t>Государственное учреждение здравоохранения «Энгельсская психиатрическая больница» министерства здравоохранения Саратовской области</t>
  </si>
  <si>
    <t>Государственное учреждение здравоохранения «Балаковский психоневрологический диспансер» министерства здравоохранения Саратовской области</t>
  </si>
  <si>
    <t>Государственное учреждение здравоохранения «Балашовский межрайонный психоневрологический диспансер» министерства здравоохранения Саратовской области</t>
  </si>
  <si>
    <t>Государственное учреждение здравоохранения «Вольский межрайонный психоневрологический диспансер»</t>
  </si>
  <si>
    <t>Государственное учреждение здравоохранения «Областная клиническая психиатрическая больница Святой Софии»</t>
  </si>
  <si>
    <t>Государственное учреждение здравоохранения «Пугачевский межрайонный психоневрологический диспансер» министерства здравоохранения Саратовской области</t>
  </si>
  <si>
    <t>Государственное учреждение здравоохранения «Саратовский городской психоневрологический диспансер» министерства здравоохранения Саратовской области</t>
  </si>
  <si>
    <t>Государственное учреждение здравоохранения «Областной клинический госпиталь для ветеранов войн»</t>
  </si>
  <si>
    <t>Государственное учреждение здравоохранения «Детский противотуберкулезный диспансер»</t>
  </si>
  <si>
    <t>Государственное учреждение здравоохранения «Противотуберкулезный диспансер Заводского района г. Саратова»</t>
  </si>
  <si>
    <t>Государственное учреждение здравоохранения «Противотуберкулезный диспансер Ленинского района г.Саратова»</t>
  </si>
  <si>
    <t>Государственное учреждение здравоохранения «Энгельcский противотуберкулезный диспансер» Министерства здравоохранения Саратовской области</t>
  </si>
  <si>
    <t>Государственное учреждение здравоохранения Вольский противотуберкулезный диспансер</t>
  </si>
  <si>
    <t>Государственное учреждение здравоохранения Саратовской области «Ртищевская районная больница»</t>
  </si>
  <si>
    <t>Государственное учреждение здравоохранения Саратовской области «Саратовская районная больница»</t>
  </si>
  <si>
    <t>Государственное учреждение здравоохранения Саратовской области «Татищевская районная больница»</t>
  </si>
  <si>
    <t>Государственное учреждение здравоохранения Саратовской области «Федоровская районная больница»</t>
  </si>
  <si>
    <t>Государственное учреждение здравоохранения «Областная клиническая больница»</t>
  </si>
  <si>
    <t>Государственное автономное учреждение здравоохранения Саратовской области «Областная офтальмологическая больница»</t>
  </si>
  <si>
    <t xml:space="preserve">Государственное учреждение здравоохранения «Областной клинический кардиологический диспансер» </t>
  </si>
  <si>
    <t>Государственное учреждение здравоохранения «САРАТОВСКАЯ ОБЛАСТНАЯ ДЕТСКАЯ КЛИНИЧЕСКАЯ БОЛЬНИЦА»</t>
  </si>
  <si>
    <t>Государственное учреждение здравоохранения Саратовской области «Детский центр медицинской реабилитации»</t>
  </si>
  <si>
    <t>Государственное учреждение здравоохранения «Областная детская инфекционная клиническая больница имени Н.Р.Иванова» министерства здравоохранения Саратовской области</t>
  </si>
  <si>
    <t>Государственное учреждение здравоохранения «Областной клинический онкологический диспансер»</t>
  </si>
  <si>
    <t>Государственное учреждение здравоохранения «Саратовский областной клинический кожно-венерологический диспансер»</t>
  </si>
  <si>
    <t>Государственное учреждение здравоохранения «Балаковский кожно-венерологический диспансер» министерства здравоохранения Саратовской области</t>
  </si>
  <si>
    <t>Государственное учреждение здравоохранения «Балашовский  кожно-венерологический диспансер» министерства здравоохранения Саратовской области</t>
  </si>
  <si>
    <t>Государственное учреждение здравоохранения Перинатальный центр</t>
  </si>
  <si>
    <t>Государственное учреждение здравоохранения «Клинический перинатальный центр Саратовской области»</t>
  </si>
  <si>
    <t>Государственное учреждение здравоохранения «Областной врачебно-физкультурный диспансер»</t>
  </si>
  <si>
    <t>Государственное учреждение здравоохранения «Областной клинический противотуберкулезный диспансер»</t>
  </si>
  <si>
    <t>Государственное учреждение здравоохранения «Балаковский противотуберкулезный диспансер»</t>
  </si>
  <si>
    <t>Государственное учреждение здравоохранения "Балашовский противотуберкулезный диспансер"</t>
  </si>
  <si>
    <t>Государственное учреждение здравоохранения «Областная клиническая туберкулезная больница»</t>
  </si>
  <si>
    <t>Государственное учреждение здравоохранения «Саратовский областной центр профилактики и борьбы со СПИД»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</si>
</sst>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family val="2"/>
      <charset val="1"/>
    </font>
    <font>
      <sz val="12"/>
      <color indexed="55"/>
      <name val="Times New Roman"/>
      <family val="1"/>
      <charset val="204"/>
    </font>
    <font>
      <b/>
      <sz val="12"/>
      <color indexed="55"/>
      <name val="Times New Roman"/>
      <family val="1"/>
      <charset val="204"/>
    </font>
    <font>
      <sz val="12"/>
      <color indexed="55"/>
      <name val="Times New Roman"/>
      <family val="1"/>
      <charset val="204"/>
    </font>
    <font>
      <b/>
      <sz val="12"/>
      <color indexed="55"/>
      <name val="Times New Roman"/>
      <family val="1"/>
      <charset val="204"/>
    </font>
    <font>
      <b/>
      <sz val="12"/>
      <color indexed="55"/>
      <name val="Times New Roman"/>
      <family val="1"/>
      <charset val="204"/>
    </font>
    <font>
      <sz val="12"/>
      <color indexed="55"/>
      <name val="Times New Roman"/>
      <family val="1"/>
      <charset val="204"/>
    </font>
    <font>
      <sz val="10"/>
      <color indexed="55"/>
      <name val="Times New Roman"/>
      <family val="1"/>
      <charset val="204"/>
    </font>
    <font>
      <sz val="11"/>
      <color indexed="55"/>
      <name val="Times New Roman"/>
      <family val="1"/>
      <charset val="204"/>
    </font>
    <font>
      <sz val="10"/>
      <color indexed="55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3"/>
      </patternFill>
    </fill>
    <fill>
      <patternFill patternType="solid">
        <fgColor indexed="18"/>
      </patternFill>
    </fill>
    <fill>
      <patternFill patternType="solid">
        <fgColor indexed="36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/>
    <xf numFmtId="0" fontId="1" fillId="0" borderId="0" xfId="0" applyFont="1" applyAlignment="1">
      <alignment wrapText="1"/>
    </xf>
    <xf numFmtId="2" fontId="4" fillId="3" borderId="1" xfId="0" applyNumberFormat="1" applyFont="1" applyFill="1" applyBorder="1" applyAlignment="1">
      <alignment horizontal="right" wrapText="1"/>
    </xf>
    <xf numFmtId="2" fontId="4" fillId="0" borderId="1" xfId="0" applyNumberFormat="1" applyFont="1" applyBorder="1" applyAlignment="1">
      <alignment horizontal="right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49" fontId="5" fillId="2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Alignment="1">
      <alignment wrapText="1"/>
    </xf>
    <xf numFmtId="0" fontId="4" fillId="0" borderId="0" xfId="0" applyFont="1" applyAlignment="1">
      <alignment horizontal="left" vertical="center" wrapText="1"/>
    </xf>
    <xf numFmtId="0" fontId="6" fillId="5" borderId="2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 wrapText="1"/>
    </xf>
    <xf numFmtId="0" fontId="7" fillId="0" borderId="0" xfId="0" applyFont="1" applyAlignment="1">
      <alignment vertical="center"/>
    </xf>
    <xf numFmtId="0" fontId="1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2" fontId="4" fillId="3" borderId="2" xfId="0" applyNumberFormat="1" applyFont="1" applyFill="1" applyBorder="1" applyAlignment="1">
      <alignment horizontal="right" wrapText="1"/>
    </xf>
    <xf numFmtId="2" fontId="4" fillId="6" borderId="1" xfId="0" applyNumberFormat="1" applyFont="1" applyFill="1" applyBorder="1" applyAlignment="1">
      <alignment horizontal="right" wrapText="1"/>
    </xf>
    <xf numFmtId="2" fontId="4" fillId="6" borderId="2" xfId="0" applyNumberFormat="1" applyFont="1" applyFill="1" applyBorder="1" applyAlignment="1">
      <alignment horizontal="right" wrapText="1"/>
    </xf>
    <xf numFmtId="0" fontId="3" fillId="6" borderId="2" xfId="0" applyFont="1" applyFill="1" applyBorder="1" applyAlignment="1">
      <alignment wrapText="1"/>
    </xf>
    <xf numFmtId="49" fontId="7" fillId="6" borderId="2" xfId="0" applyNumberFormat="1" applyFont="1" applyFill="1" applyBorder="1" applyAlignment="1">
      <alignment wrapText="1"/>
    </xf>
    <xf numFmtId="2" fontId="3" fillId="6" borderId="2" xfId="0" applyNumberFormat="1" applyFont="1" applyFill="1" applyBorder="1" applyAlignment="1">
      <alignment horizontal="right" wrapText="1"/>
    </xf>
    <xf numFmtId="2" fontId="3" fillId="6" borderId="1" xfId="0" applyNumberFormat="1" applyFont="1" applyFill="1" applyBorder="1" applyAlignment="1">
      <alignment horizontal="right" wrapText="1"/>
    </xf>
    <xf numFmtId="0" fontId="0" fillId="6" borderId="0" xfId="0" applyFill="1"/>
    <xf numFmtId="0" fontId="7" fillId="6" borderId="2" xfId="0" applyFont="1" applyFill="1" applyBorder="1" applyAlignment="1">
      <alignment wrapText="1"/>
    </xf>
    <xf numFmtId="0" fontId="0" fillId="6" borderId="0" xfId="0" applyFill="1" applyBorder="1"/>
    <xf numFmtId="0" fontId="6" fillId="6" borderId="2" xfId="0" applyFont="1" applyFill="1" applyBorder="1" applyAlignment="1">
      <alignment wrapText="1"/>
    </xf>
    <xf numFmtId="49" fontId="9" fillId="6" borderId="2" xfId="0" applyNumberFormat="1" applyFont="1" applyFill="1" applyBorder="1" applyAlignment="1">
      <alignment wrapText="1"/>
    </xf>
    <xf numFmtId="0" fontId="10" fillId="6" borderId="0" xfId="0" applyFont="1" applyFill="1" applyAlignment="1">
      <alignment wrapText="1"/>
    </xf>
    <xf numFmtId="2" fontId="8" fillId="6" borderId="2" xfId="0" applyNumberFormat="1" applyFont="1" applyFill="1" applyBorder="1" applyAlignment="1">
      <alignment horizontal="right" wrapText="1"/>
    </xf>
    <xf numFmtId="2" fontId="1" fillId="6" borderId="2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0" fillId="0" borderId="0" xfId="0" applyFill="1" applyAlignment="1">
      <alignment horizontal="left"/>
    </xf>
    <xf numFmtId="0" fontId="4" fillId="4" borderId="6" xfId="0" applyFont="1" applyFill="1" applyBorder="1" applyAlignment="1">
      <alignment horizontal="left" vertical="center" wrapText="1"/>
    </xf>
    <xf numFmtId="0" fontId="4" fillId="4" borderId="3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4" fillId="3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7DEE8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EECE1"/>
      <rgbColor rgb="00FFFF99"/>
      <rgbColor rgb="0093CDDD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1D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62"/>
  <sheetViews>
    <sheetView tabSelected="1" topLeftCell="A7" zoomScale="70" zoomScaleNormal="70" workbookViewId="0">
      <pane xSplit="2" ySplit="6" topLeftCell="C52" activePane="bottomRight" state="frozen"/>
      <selection activeCell="A7" sqref="A7"/>
      <selection pane="topRight" activeCell="C7" sqref="C7"/>
      <selection pane="bottomLeft" activeCell="A13" sqref="A13"/>
      <selection pane="bottomRight" activeCell="T7" activeCellId="3" sqref="E1:E1048576 H1:H1048576 S1:S1048576 T1:T1048576"/>
    </sheetView>
  </sheetViews>
  <sheetFormatPr defaultColWidth="17.140625" defaultRowHeight="15.75" customHeight="1" x14ac:dyDescent="0.25"/>
  <cols>
    <col min="1" max="1" width="5.28515625" style="1" customWidth="1" collapsed="1"/>
    <col min="2" max="2" width="32.42578125" style="15" customWidth="1" collapsed="1"/>
    <col min="3" max="3" width="16.42578125" customWidth="1" collapsed="1"/>
    <col min="4" max="4" width="16.85546875" customWidth="1" collapsed="1"/>
    <col min="5" max="5" width="16.85546875" customWidth="1"/>
    <col min="6" max="8" width="16.85546875" customWidth="1" collapsed="1"/>
    <col min="9" max="9" width="16.85546875" customWidth="1"/>
    <col min="10" max="10" width="16.85546875" customWidth="1" collapsed="1"/>
    <col min="11" max="11" width="18" customWidth="1" collapsed="1"/>
    <col min="12" max="12" width="19.85546875" customWidth="1" collapsed="1"/>
    <col min="13" max="13" width="16.85546875" customWidth="1" collapsed="1"/>
    <col min="14" max="14" width="18.7109375" customWidth="1"/>
    <col min="15" max="15" width="18.85546875" customWidth="1" collapsed="1"/>
    <col min="16" max="16" width="16.85546875" customWidth="1" collapsed="1"/>
    <col min="17" max="17" width="18.140625" customWidth="1" collapsed="1"/>
    <col min="18" max="24" width="16.85546875" customWidth="1" collapsed="1"/>
    <col min="25" max="25" width="16.85546875" customWidth="1"/>
    <col min="26" max="27" width="16.85546875" customWidth="1" collapsed="1"/>
    <col min="28" max="28" width="19.140625" customWidth="1" collapsed="1"/>
    <col min="29" max="29" width="17.85546875" customWidth="1" collapsed="1"/>
  </cols>
  <sheetData>
    <row r="1" spans="1:29" ht="15.75" customHeight="1" x14ac:dyDescent="0.25">
      <c r="C1" s="13"/>
      <c r="D1" s="13"/>
      <c r="E1" s="13"/>
      <c r="G1" s="13"/>
      <c r="H1" s="13"/>
      <c r="I1" s="13"/>
      <c r="K1" s="51" t="s">
        <v>61</v>
      </c>
      <c r="L1" s="51"/>
    </row>
    <row r="2" spans="1:29" ht="16.5" customHeight="1" x14ac:dyDescent="0.25">
      <c r="A2" s="31" t="s">
        <v>12</v>
      </c>
      <c r="B2" s="31"/>
      <c r="C2" s="31"/>
      <c r="D2" s="31"/>
      <c r="E2" s="31"/>
      <c r="F2" s="31"/>
      <c r="G2" s="31"/>
      <c r="H2" s="31"/>
      <c r="I2" s="10"/>
    </row>
    <row r="3" spans="1:29" s="8" customFormat="1" ht="15.75" customHeight="1" x14ac:dyDescent="0.25">
      <c r="A3" s="32" t="s">
        <v>0</v>
      </c>
      <c r="B3" s="32"/>
      <c r="C3" s="44" t="s">
        <v>4</v>
      </c>
      <c r="D3" s="44"/>
      <c r="E3" s="14"/>
    </row>
    <row r="4" spans="1:29" s="8" customFormat="1" x14ac:dyDescent="0.25">
      <c r="A4" s="32" t="s">
        <v>1</v>
      </c>
      <c r="B4" s="33"/>
      <c r="C4" s="9"/>
    </row>
    <row r="5" spans="1:29" s="8" customFormat="1" x14ac:dyDescent="0.25">
      <c r="A5" s="32" t="s">
        <v>2</v>
      </c>
      <c r="B5" s="33"/>
      <c r="C5" s="9"/>
    </row>
    <row r="6" spans="1:29" x14ac:dyDescent="0.25">
      <c r="A6" s="43" t="s">
        <v>3</v>
      </c>
      <c r="B6" s="43"/>
      <c r="C6" s="2" t="s">
        <v>23</v>
      </c>
    </row>
    <row r="7" spans="1:29" ht="18" customHeight="1" x14ac:dyDescent="0.25"/>
    <row r="8" spans="1:29" ht="21" customHeight="1" x14ac:dyDescent="0.25">
      <c r="A8" s="48" t="s">
        <v>5</v>
      </c>
      <c r="B8" s="48" t="s">
        <v>6</v>
      </c>
      <c r="C8" s="48" t="s">
        <v>56</v>
      </c>
      <c r="D8" s="34" t="s">
        <v>10</v>
      </c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6"/>
    </row>
    <row r="9" spans="1:29" ht="30" customHeight="1" x14ac:dyDescent="0.25">
      <c r="A9" s="49"/>
      <c r="B9" s="49"/>
      <c r="C9" s="49"/>
      <c r="D9" s="37" t="s">
        <v>9</v>
      </c>
      <c r="E9" s="38"/>
      <c r="F9" s="38"/>
      <c r="G9" s="38"/>
      <c r="H9" s="38"/>
      <c r="I9" s="38"/>
      <c r="J9" s="38"/>
      <c r="K9" s="39"/>
      <c r="L9" s="40" t="s">
        <v>13</v>
      </c>
      <c r="M9" s="41"/>
      <c r="N9" s="41"/>
      <c r="O9" s="41"/>
      <c r="P9" s="41"/>
      <c r="Q9" s="42"/>
      <c r="R9" s="40" t="s">
        <v>14</v>
      </c>
      <c r="S9" s="41"/>
      <c r="T9" s="41"/>
      <c r="U9" s="42"/>
      <c r="V9" s="40" t="s">
        <v>15</v>
      </c>
      <c r="W9" s="41"/>
      <c r="X9" s="41"/>
      <c r="Y9" s="42"/>
      <c r="Z9" s="40" t="s">
        <v>16</v>
      </c>
      <c r="AA9" s="41"/>
      <c r="AB9" s="41"/>
      <c r="AC9" s="41"/>
    </row>
    <row r="10" spans="1:29" ht="15.75" customHeight="1" x14ac:dyDescent="0.25">
      <c r="A10" s="49"/>
      <c r="B10" s="49"/>
      <c r="C10" s="49"/>
      <c r="D10" s="40" t="s">
        <v>8</v>
      </c>
      <c r="E10" s="41"/>
      <c r="F10" s="41"/>
      <c r="G10" s="41"/>
      <c r="H10" s="41"/>
      <c r="I10" s="41"/>
      <c r="J10" s="41"/>
      <c r="K10" s="42"/>
      <c r="L10" s="40" t="s">
        <v>8</v>
      </c>
      <c r="M10" s="41"/>
      <c r="N10" s="41"/>
      <c r="O10" s="41"/>
      <c r="P10" s="41"/>
      <c r="Q10" s="42"/>
      <c r="R10" s="40" t="s">
        <v>8</v>
      </c>
      <c r="S10" s="41"/>
      <c r="T10" s="41"/>
      <c r="U10" s="42"/>
      <c r="V10" s="40" t="s">
        <v>8</v>
      </c>
      <c r="W10" s="41"/>
      <c r="X10" s="41"/>
      <c r="Y10" s="42"/>
      <c r="Z10" s="40" t="s">
        <v>8</v>
      </c>
      <c r="AA10" s="41"/>
      <c r="AB10" s="41"/>
      <c r="AC10" s="42"/>
    </row>
    <row r="11" spans="1:29" s="6" customFormat="1" ht="15.75" customHeight="1" x14ac:dyDescent="0.25">
      <c r="A11" s="49"/>
      <c r="B11" s="49"/>
      <c r="C11" s="49"/>
      <c r="D11" s="46" t="s">
        <v>7</v>
      </c>
      <c r="E11" s="5" t="s">
        <v>57</v>
      </c>
      <c r="F11" s="7" t="s">
        <v>17</v>
      </c>
      <c r="G11" s="7" t="s">
        <v>18</v>
      </c>
      <c r="H11" s="5" t="s">
        <v>43</v>
      </c>
      <c r="I11" s="5" t="s">
        <v>58</v>
      </c>
      <c r="J11" s="7" t="s">
        <v>19</v>
      </c>
      <c r="K11" s="7" t="s">
        <v>20</v>
      </c>
      <c r="L11" s="46" t="s">
        <v>7</v>
      </c>
      <c r="M11" s="5" t="s">
        <v>44</v>
      </c>
      <c r="N11" s="5" t="s">
        <v>53</v>
      </c>
      <c r="O11" s="7" t="s">
        <v>21</v>
      </c>
      <c r="P11" s="7" t="s">
        <v>22</v>
      </c>
      <c r="Q11" s="5" t="s">
        <v>46</v>
      </c>
      <c r="R11" s="46" t="s">
        <v>7</v>
      </c>
      <c r="S11" s="5" t="s">
        <v>40</v>
      </c>
      <c r="T11" s="5" t="s">
        <v>41</v>
      </c>
      <c r="U11" s="5" t="s">
        <v>42</v>
      </c>
      <c r="V11" s="46" t="s">
        <v>7</v>
      </c>
      <c r="W11" s="5" t="s">
        <v>49</v>
      </c>
      <c r="X11" s="5" t="s">
        <v>47</v>
      </c>
      <c r="Y11" s="5" t="s">
        <v>48</v>
      </c>
      <c r="Z11" s="46" t="s">
        <v>7</v>
      </c>
      <c r="AA11" s="5" t="s">
        <v>37</v>
      </c>
      <c r="AB11" s="5" t="s">
        <v>38</v>
      </c>
      <c r="AC11" s="5" t="s">
        <v>39</v>
      </c>
    </row>
    <row r="12" spans="1:29" ht="155.25" customHeight="1" x14ac:dyDescent="0.25">
      <c r="A12" s="50"/>
      <c r="B12" s="50"/>
      <c r="C12" s="50"/>
      <c r="D12" s="47"/>
      <c r="E12" s="12" t="s">
        <v>59</v>
      </c>
      <c r="F12" s="12" t="s">
        <v>24</v>
      </c>
      <c r="G12" s="11" t="s">
        <v>25</v>
      </c>
      <c r="H12" s="11" t="s">
        <v>26</v>
      </c>
      <c r="I12" s="12" t="s">
        <v>60</v>
      </c>
      <c r="J12" s="11" t="s">
        <v>27</v>
      </c>
      <c r="K12" s="11" t="s">
        <v>28</v>
      </c>
      <c r="L12" s="47"/>
      <c r="M12" s="12" t="s">
        <v>45</v>
      </c>
      <c r="N12" s="12" t="s">
        <v>54</v>
      </c>
      <c r="O12" s="12" t="s">
        <v>52</v>
      </c>
      <c r="P12" s="12" t="s">
        <v>55</v>
      </c>
      <c r="Q12" s="11" t="s">
        <v>29</v>
      </c>
      <c r="R12" s="47"/>
      <c r="S12" s="11" t="s">
        <v>30</v>
      </c>
      <c r="T12" s="11" t="s">
        <v>31</v>
      </c>
      <c r="U12" s="11" t="s">
        <v>32</v>
      </c>
      <c r="V12" s="47"/>
      <c r="W12" s="11" t="s">
        <v>33</v>
      </c>
      <c r="X12" s="11" t="s">
        <v>34</v>
      </c>
      <c r="Y12" s="11" t="s">
        <v>35</v>
      </c>
      <c r="Z12" s="47"/>
      <c r="AA12" s="11" t="s">
        <v>36</v>
      </c>
      <c r="AB12" s="12" t="s">
        <v>51</v>
      </c>
      <c r="AC12" s="12" t="s">
        <v>50</v>
      </c>
    </row>
    <row r="13" spans="1:29" ht="22.5" customHeight="1" x14ac:dyDescent="0.25">
      <c r="C13" s="3">
        <f t="shared" ref="C13:C18" si="0">SUM(D13,L13,R13,V13,Z13)/5</f>
        <v>100</v>
      </c>
      <c r="D13" s="3">
        <v>100</v>
      </c>
      <c r="E13" s="3">
        <f t="shared" ref="E13:E18" si="1">SUM(F13:G13)</f>
        <v>30</v>
      </c>
      <c r="F13" s="4">
        <v>10</v>
      </c>
      <c r="G13" s="4">
        <v>20</v>
      </c>
      <c r="H13" s="4">
        <v>30</v>
      </c>
      <c r="I13" s="4">
        <f>SUM(J13:K13)</f>
        <v>40</v>
      </c>
      <c r="J13" s="4">
        <v>20</v>
      </c>
      <c r="K13" s="4">
        <v>20</v>
      </c>
      <c r="L13" s="3">
        <f t="shared" ref="L13:L18" si="2">SUM(M13:N13,Q13)</f>
        <v>100</v>
      </c>
      <c r="M13" s="4">
        <v>30</v>
      </c>
      <c r="N13" s="4">
        <f t="shared" ref="N13:N18" si="3">SUM(O13:P13)</f>
        <v>40</v>
      </c>
      <c r="O13" s="4">
        <v>20</v>
      </c>
      <c r="P13" s="4">
        <v>20</v>
      </c>
      <c r="Q13" s="4">
        <v>30</v>
      </c>
      <c r="R13" s="3">
        <f t="shared" ref="R13:R18" si="4">SUM(S13:U13)</f>
        <v>100</v>
      </c>
      <c r="S13" s="4">
        <v>30</v>
      </c>
      <c r="T13" s="4">
        <v>40</v>
      </c>
      <c r="U13" s="4">
        <v>30</v>
      </c>
      <c r="V13" s="3">
        <f t="shared" ref="V13:V18" si="5">SUM(W13:Y13)</f>
        <v>100</v>
      </c>
      <c r="W13" s="4">
        <v>40</v>
      </c>
      <c r="X13" s="4">
        <v>40</v>
      </c>
      <c r="Y13" s="4">
        <v>20</v>
      </c>
      <c r="Z13" s="3">
        <f t="shared" ref="Z13:Z18" si="6">SUM(AA13:AC13)</f>
        <v>100</v>
      </c>
      <c r="AA13" s="4">
        <v>30</v>
      </c>
      <c r="AB13" s="4">
        <v>20</v>
      </c>
      <c r="AC13" s="4">
        <v>50</v>
      </c>
    </row>
    <row r="14" spans="1:29" ht="62.25" customHeight="1" x14ac:dyDescent="0.25">
      <c r="A14" s="45" t="s">
        <v>11</v>
      </c>
      <c r="B14" s="45"/>
      <c r="C14" s="3">
        <f>SUM(D14,L14,R14,V14,Z14)/5</f>
        <v>86.416666666666671</v>
      </c>
      <c r="D14" s="3">
        <f>SUM(D15:D62)/48</f>
        <v>91.060416666666654</v>
      </c>
      <c r="E14" s="3"/>
      <c r="F14" s="3"/>
      <c r="G14" s="3"/>
      <c r="H14" s="3"/>
      <c r="I14" s="3"/>
      <c r="J14" s="3"/>
      <c r="K14" s="3"/>
      <c r="L14" s="3">
        <f>SUM(L15:L62)/48</f>
        <v>93.754166666666677</v>
      </c>
      <c r="M14" s="3"/>
      <c r="N14" s="3"/>
      <c r="O14" s="3"/>
      <c r="P14" s="3"/>
      <c r="Q14" s="3"/>
      <c r="R14" s="3">
        <f>SUM(R15:R62)/48</f>
        <v>63.962499999999999</v>
      </c>
      <c r="S14" s="3"/>
      <c r="T14" s="3"/>
      <c r="U14" s="3"/>
      <c r="V14" s="3">
        <f>SUM(V15:V62)/48</f>
        <v>88.3125</v>
      </c>
      <c r="W14" s="3"/>
      <c r="X14" s="3"/>
      <c r="Y14" s="3"/>
      <c r="Z14" s="3">
        <f>SUM(Z15:Z62)/48</f>
        <v>94.99375000000002</v>
      </c>
      <c r="AA14" s="3"/>
      <c r="AB14" s="3"/>
      <c r="AC14" s="3"/>
    </row>
    <row r="15" spans="1:29" s="23" customFormat="1" ht="60" customHeight="1" x14ac:dyDescent="0.25">
      <c r="A15" s="19">
        <v>1</v>
      </c>
      <c r="B15" s="20" t="s">
        <v>62</v>
      </c>
      <c r="C15" s="3">
        <f>SUM(D15,L15,R15,V15,Z15)/5</f>
        <v>92.34</v>
      </c>
      <c r="D15" s="3">
        <f>SUM(E15,H15,I15)</f>
        <v>93.7</v>
      </c>
      <c r="E15" s="17">
        <f t="shared" si="1"/>
        <v>23.7</v>
      </c>
      <c r="F15" s="21">
        <v>10</v>
      </c>
      <c r="G15" s="22">
        <v>13.7</v>
      </c>
      <c r="H15" s="22">
        <v>30</v>
      </c>
      <c r="I15" s="17">
        <v>40</v>
      </c>
      <c r="J15" s="21">
        <v>20</v>
      </c>
      <c r="K15" s="21">
        <v>20</v>
      </c>
      <c r="L15" s="3">
        <f t="shared" si="2"/>
        <v>100</v>
      </c>
      <c r="M15" s="21">
        <v>30</v>
      </c>
      <c r="N15" s="17">
        <f t="shared" si="3"/>
        <v>40</v>
      </c>
      <c r="O15" s="21">
        <v>20</v>
      </c>
      <c r="P15" s="21">
        <v>20</v>
      </c>
      <c r="Q15" s="21">
        <v>30</v>
      </c>
      <c r="R15" s="3">
        <f t="shared" si="4"/>
        <v>68</v>
      </c>
      <c r="S15" s="21">
        <v>30</v>
      </c>
      <c r="T15" s="21">
        <v>8</v>
      </c>
      <c r="U15" s="21">
        <v>30</v>
      </c>
      <c r="V15" s="3">
        <f t="shared" si="5"/>
        <v>100</v>
      </c>
      <c r="W15" s="21">
        <v>40</v>
      </c>
      <c r="X15" s="21">
        <v>40</v>
      </c>
      <c r="Y15" s="21">
        <v>20</v>
      </c>
      <c r="Z15" s="3">
        <f t="shared" si="6"/>
        <v>100</v>
      </c>
      <c r="AA15" s="21">
        <v>30</v>
      </c>
      <c r="AB15" s="21">
        <v>20</v>
      </c>
      <c r="AC15" s="21">
        <v>50</v>
      </c>
    </row>
    <row r="16" spans="1:29" s="25" customFormat="1" ht="51.75" x14ac:dyDescent="0.25">
      <c r="A16" s="19">
        <v>2</v>
      </c>
      <c r="B16" s="24" t="s">
        <v>63</v>
      </c>
      <c r="C16" s="3">
        <f>SUM(D16,L16,R16,V16,Z16)/5</f>
        <v>76.419999999999987</v>
      </c>
      <c r="D16" s="3">
        <f>SUM(E16,H16,I16)</f>
        <v>91</v>
      </c>
      <c r="E16" s="17">
        <f t="shared" si="1"/>
        <v>24</v>
      </c>
      <c r="F16" s="21">
        <v>8</v>
      </c>
      <c r="G16" s="21">
        <v>16</v>
      </c>
      <c r="H16" s="21">
        <v>27</v>
      </c>
      <c r="I16" s="17">
        <f>SUM(J16:K16)</f>
        <v>40</v>
      </c>
      <c r="J16" s="21">
        <v>20</v>
      </c>
      <c r="K16" s="21">
        <v>20</v>
      </c>
      <c r="L16" s="3">
        <f t="shared" si="2"/>
        <v>92.9</v>
      </c>
      <c r="M16" s="21">
        <v>24</v>
      </c>
      <c r="N16" s="17">
        <f t="shared" si="3"/>
        <v>39.200000000000003</v>
      </c>
      <c r="O16" s="21">
        <v>19.2</v>
      </c>
      <c r="P16" s="21">
        <v>20</v>
      </c>
      <c r="Q16" s="21">
        <v>29.7</v>
      </c>
      <c r="R16" s="3">
        <f t="shared" si="4"/>
        <v>49</v>
      </c>
      <c r="S16" s="21">
        <v>6</v>
      </c>
      <c r="T16" s="21">
        <v>16</v>
      </c>
      <c r="U16" s="21">
        <v>27</v>
      </c>
      <c r="V16" s="3">
        <f t="shared" si="5"/>
        <v>57</v>
      </c>
      <c r="W16" s="21">
        <v>24</v>
      </c>
      <c r="X16" s="21">
        <v>22.4</v>
      </c>
      <c r="Y16" s="21">
        <v>10.6</v>
      </c>
      <c r="Z16" s="3">
        <f t="shared" si="6"/>
        <v>92.2</v>
      </c>
      <c r="AA16" s="21">
        <v>27.6</v>
      </c>
      <c r="AB16" s="21">
        <v>19.600000000000001</v>
      </c>
      <c r="AC16" s="21">
        <v>45</v>
      </c>
    </row>
    <row r="17" spans="1:29" s="25" customFormat="1" ht="57" customHeight="1" x14ac:dyDescent="0.25">
      <c r="A17" s="26">
        <v>3</v>
      </c>
      <c r="B17" s="27" t="s">
        <v>64</v>
      </c>
      <c r="C17" s="3">
        <f t="shared" si="0"/>
        <v>82.679999999999993</v>
      </c>
      <c r="D17" s="3">
        <f>SUM(E17,H17,I17)</f>
        <v>93.4</v>
      </c>
      <c r="E17" s="17">
        <f t="shared" si="1"/>
        <v>23.4</v>
      </c>
      <c r="F17" s="21">
        <v>8</v>
      </c>
      <c r="G17" s="21">
        <v>15.4</v>
      </c>
      <c r="H17" s="21">
        <v>30</v>
      </c>
      <c r="I17" s="17">
        <f>SUM(J17:K17)</f>
        <v>40</v>
      </c>
      <c r="J17" s="21">
        <v>20</v>
      </c>
      <c r="K17" s="21">
        <v>20</v>
      </c>
      <c r="L17" s="3">
        <f t="shared" si="2"/>
        <v>81</v>
      </c>
      <c r="M17" s="21">
        <v>30</v>
      </c>
      <c r="N17" s="17">
        <f t="shared" si="3"/>
        <v>30</v>
      </c>
      <c r="O17" s="21">
        <v>20</v>
      </c>
      <c r="P17" s="21">
        <v>10</v>
      </c>
      <c r="Q17" s="21">
        <v>21</v>
      </c>
      <c r="R17" s="3">
        <f t="shared" si="4"/>
        <v>68</v>
      </c>
      <c r="S17" s="21">
        <v>30</v>
      </c>
      <c r="T17" s="21">
        <v>8</v>
      </c>
      <c r="U17" s="21">
        <v>30</v>
      </c>
      <c r="V17" s="3">
        <f t="shared" si="5"/>
        <v>71</v>
      </c>
      <c r="W17" s="21">
        <v>40</v>
      </c>
      <c r="X17" s="21">
        <v>20</v>
      </c>
      <c r="Y17" s="21">
        <v>11</v>
      </c>
      <c r="Z17" s="3">
        <f t="shared" si="6"/>
        <v>100</v>
      </c>
      <c r="AA17" s="21">
        <v>30</v>
      </c>
      <c r="AB17" s="21">
        <v>20</v>
      </c>
      <c r="AC17" s="21">
        <v>50</v>
      </c>
    </row>
    <row r="18" spans="1:29" s="25" customFormat="1" ht="54" customHeight="1" x14ac:dyDescent="0.25">
      <c r="A18" s="26">
        <v>4</v>
      </c>
      <c r="B18" s="27" t="s">
        <v>65</v>
      </c>
      <c r="C18" s="3">
        <f t="shared" si="0"/>
        <v>83.22</v>
      </c>
      <c r="D18" s="3">
        <f>SUM(E18,H18,I18)</f>
        <v>80.7</v>
      </c>
      <c r="E18" s="17">
        <f t="shared" si="1"/>
        <v>20.7</v>
      </c>
      <c r="F18" s="21">
        <v>10</v>
      </c>
      <c r="G18" s="21">
        <v>10.7</v>
      </c>
      <c r="H18" s="21">
        <v>30</v>
      </c>
      <c r="I18" s="17">
        <f>SUM(J18:K18)</f>
        <v>30</v>
      </c>
      <c r="J18" s="21">
        <v>16</v>
      </c>
      <c r="K18" s="21">
        <v>14</v>
      </c>
      <c r="L18" s="3">
        <f t="shared" si="2"/>
        <v>96.4</v>
      </c>
      <c r="M18" s="21">
        <v>30</v>
      </c>
      <c r="N18" s="17">
        <f t="shared" si="3"/>
        <v>38.799999999999997</v>
      </c>
      <c r="O18" s="21">
        <v>20</v>
      </c>
      <c r="P18" s="21">
        <v>18.8</v>
      </c>
      <c r="Q18" s="21">
        <v>27.6</v>
      </c>
      <c r="R18" s="3">
        <f t="shared" si="4"/>
        <v>44</v>
      </c>
      <c r="S18" s="21">
        <v>6</v>
      </c>
      <c r="T18" s="21">
        <v>8</v>
      </c>
      <c r="U18" s="21">
        <v>30</v>
      </c>
      <c r="V18" s="3">
        <f t="shared" si="5"/>
        <v>100</v>
      </c>
      <c r="W18" s="21">
        <v>40</v>
      </c>
      <c r="X18" s="21">
        <v>40</v>
      </c>
      <c r="Y18" s="21">
        <v>20</v>
      </c>
      <c r="Z18" s="3">
        <f t="shared" si="6"/>
        <v>95</v>
      </c>
      <c r="AA18" s="21">
        <v>30</v>
      </c>
      <c r="AB18" s="21">
        <v>20</v>
      </c>
      <c r="AC18" s="21">
        <v>45</v>
      </c>
    </row>
    <row r="19" spans="1:29" s="25" customFormat="1" ht="54" customHeight="1" x14ac:dyDescent="0.25">
      <c r="A19" s="26">
        <v>5</v>
      </c>
      <c r="B19" s="27" t="s">
        <v>66</v>
      </c>
      <c r="C19" s="3">
        <f t="shared" ref="C19:C62" si="7">SUM(D19,L19,R19,V19,Z19)/5</f>
        <v>92.419999999999987</v>
      </c>
      <c r="D19" s="3">
        <f t="shared" ref="D19:D62" si="8">SUM(E19,H19,I19)</f>
        <v>98.2</v>
      </c>
      <c r="E19" s="17">
        <f t="shared" ref="E19:E62" si="9">SUM(F19:G19)</f>
        <v>28.2</v>
      </c>
      <c r="F19" s="21">
        <v>10</v>
      </c>
      <c r="G19" s="21">
        <v>18.2</v>
      </c>
      <c r="H19" s="21">
        <v>30</v>
      </c>
      <c r="I19" s="17">
        <f t="shared" ref="I19:I62" si="10">SUM(J19:K19)</f>
        <v>40</v>
      </c>
      <c r="J19" s="21">
        <v>20</v>
      </c>
      <c r="K19" s="21">
        <v>20</v>
      </c>
      <c r="L19" s="3">
        <f t="shared" ref="L19:L62" si="11">SUM(M19:N19,Q19)</f>
        <v>99.2</v>
      </c>
      <c r="M19" s="21">
        <v>30</v>
      </c>
      <c r="N19" s="17">
        <f t="shared" ref="N19:N61" si="12">SUM(O19:P19)</f>
        <v>39.200000000000003</v>
      </c>
      <c r="O19" s="21">
        <v>19.2</v>
      </c>
      <c r="P19" s="21">
        <v>20</v>
      </c>
      <c r="Q19" s="21">
        <v>30</v>
      </c>
      <c r="R19" s="3">
        <f t="shared" ref="R19:R62" si="13">SUM(S19:U19)</f>
        <v>68</v>
      </c>
      <c r="S19" s="21">
        <v>30</v>
      </c>
      <c r="T19" s="21">
        <v>8</v>
      </c>
      <c r="U19" s="21">
        <v>30</v>
      </c>
      <c r="V19" s="3">
        <f t="shared" ref="V19:V62" si="14">SUM(W19:Y19)</f>
        <v>100</v>
      </c>
      <c r="W19" s="21">
        <v>40</v>
      </c>
      <c r="X19" s="21">
        <v>40</v>
      </c>
      <c r="Y19" s="21">
        <v>20</v>
      </c>
      <c r="Z19" s="3">
        <f t="shared" ref="Z19:Z62" si="15">SUM(AA19:AC19)</f>
        <v>96.7</v>
      </c>
      <c r="AA19" s="21">
        <v>26.7</v>
      </c>
      <c r="AB19" s="21">
        <v>20</v>
      </c>
      <c r="AC19" s="21">
        <v>50</v>
      </c>
    </row>
    <row r="20" spans="1:29" s="25" customFormat="1" ht="54" customHeight="1" x14ac:dyDescent="0.25">
      <c r="A20" s="26">
        <v>6</v>
      </c>
      <c r="B20" s="27" t="s">
        <v>67</v>
      </c>
      <c r="C20" s="3">
        <f t="shared" si="7"/>
        <v>91.2</v>
      </c>
      <c r="D20" s="3">
        <f t="shared" si="8"/>
        <v>97.3</v>
      </c>
      <c r="E20" s="17">
        <f t="shared" si="9"/>
        <v>28.5</v>
      </c>
      <c r="F20" s="21">
        <v>10</v>
      </c>
      <c r="G20" s="21">
        <v>18.5</v>
      </c>
      <c r="H20" s="21">
        <v>30</v>
      </c>
      <c r="I20" s="17">
        <f t="shared" si="10"/>
        <v>38.799999999999997</v>
      </c>
      <c r="J20" s="21">
        <v>19.8</v>
      </c>
      <c r="K20" s="21">
        <v>19</v>
      </c>
      <c r="L20" s="3">
        <f t="shared" si="11"/>
        <v>95.8</v>
      </c>
      <c r="M20" s="21">
        <v>30</v>
      </c>
      <c r="N20" s="17">
        <f t="shared" si="12"/>
        <v>38.799999999999997</v>
      </c>
      <c r="O20" s="21">
        <v>19.8</v>
      </c>
      <c r="P20" s="21">
        <v>19</v>
      </c>
      <c r="Q20" s="21">
        <v>27</v>
      </c>
      <c r="R20" s="3">
        <f t="shared" si="13"/>
        <v>89.5</v>
      </c>
      <c r="S20" s="21">
        <v>30</v>
      </c>
      <c r="T20" s="21">
        <v>40</v>
      </c>
      <c r="U20" s="21">
        <v>19.5</v>
      </c>
      <c r="V20" s="3">
        <f t="shared" si="14"/>
        <v>73.400000000000006</v>
      </c>
      <c r="W20" s="21">
        <v>28</v>
      </c>
      <c r="X20" s="21">
        <v>30</v>
      </c>
      <c r="Y20" s="21">
        <v>15.4</v>
      </c>
      <c r="Z20" s="3">
        <f t="shared" si="15"/>
        <v>100</v>
      </c>
      <c r="AA20" s="21">
        <v>30</v>
      </c>
      <c r="AB20" s="21">
        <v>20</v>
      </c>
      <c r="AC20" s="21">
        <v>50</v>
      </c>
    </row>
    <row r="21" spans="1:29" s="25" customFormat="1" ht="54" customHeight="1" x14ac:dyDescent="0.25">
      <c r="A21" s="26">
        <v>7</v>
      </c>
      <c r="B21" s="27" t="s">
        <v>68</v>
      </c>
      <c r="C21" s="3">
        <f t="shared" si="7"/>
        <v>81.259999999999991</v>
      </c>
      <c r="D21" s="3">
        <f t="shared" si="8"/>
        <v>96.699999999999989</v>
      </c>
      <c r="E21" s="17">
        <f t="shared" si="9"/>
        <v>27.9</v>
      </c>
      <c r="F21" s="21">
        <v>10</v>
      </c>
      <c r="G21" s="21">
        <v>17.899999999999999</v>
      </c>
      <c r="H21" s="21">
        <v>30</v>
      </c>
      <c r="I21" s="17">
        <f t="shared" si="10"/>
        <v>38.799999999999997</v>
      </c>
      <c r="J21" s="21">
        <v>19.399999999999999</v>
      </c>
      <c r="K21" s="21">
        <v>19.399999999999999</v>
      </c>
      <c r="L21" s="3">
        <f t="shared" si="11"/>
        <v>91.4</v>
      </c>
      <c r="M21" s="21">
        <v>24</v>
      </c>
      <c r="N21" s="17">
        <f t="shared" si="12"/>
        <v>39.200000000000003</v>
      </c>
      <c r="O21" s="21">
        <v>19.5</v>
      </c>
      <c r="P21" s="21">
        <v>19.7</v>
      </c>
      <c r="Q21" s="21">
        <v>28.2</v>
      </c>
      <c r="R21" s="3">
        <f t="shared" si="13"/>
        <v>63</v>
      </c>
      <c r="S21" s="21">
        <v>12</v>
      </c>
      <c r="T21" s="21">
        <v>24</v>
      </c>
      <c r="U21" s="21">
        <v>27</v>
      </c>
      <c r="V21" s="3">
        <f t="shared" si="14"/>
        <v>73.599999999999994</v>
      </c>
      <c r="W21" s="21">
        <v>28.4</v>
      </c>
      <c r="X21" s="21">
        <v>30</v>
      </c>
      <c r="Y21" s="21">
        <v>15.2</v>
      </c>
      <c r="Z21" s="3">
        <f t="shared" si="15"/>
        <v>81.599999999999994</v>
      </c>
      <c r="AA21" s="21">
        <v>19.2</v>
      </c>
      <c r="AB21" s="21">
        <v>12.4</v>
      </c>
      <c r="AC21" s="21">
        <v>50</v>
      </c>
    </row>
    <row r="22" spans="1:29" s="25" customFormat="1" ht="54" customHeight="1" x14ac:dyDescent="0.25">
      <c r="A22" s="26">
        <v>8</v>
      </c>
      <c r="B22" s="27" t="s">
        <v>69</v>
      </c>
      <c r="C22" s="3">
        <f t="shared" si="7"/>
        <v>90.1</v>
      </c>
      <c r="D22" s="3">
        <f t="shared" si="8"/>
        <v>89.7</v>
      </c>
      <c r="E22" s="17">
        <f t="shared" si="9"/>
        <v>22.5</v>
      </c>
      <c r="F22" s="21">
        <v>6</v>
      </c>
      <c r="G22" s="21">
        <v>16.5</v>
      </c>
      <c r="H22" s="21">
        <v>30</v>
      </c>
      <c r="I22" s="17">
        <f t="shared" si="10"/>
        <v>37.200000000000003</v>
      </c>
      <c r="J22" s="21">
        <v>17.2</v>
      </c>
      <c r="K22" s="21">
        <v>20</v>
      </c>
      <c r="L22" s="3">
        <f t="shared" si="11"/>
        <v>99.3</v>
      </c>
      <c r="M22" s="21">
        <v>30</v>
      </c>
      <c r="N22" s="17">
        <f t="shared" si="12"/>
        <v>39.6</v>
      </c>
      <c r="O22" s="21">
        <v>20</v>
      </c>
      <c r="P22" s="21">
        <v>19.600000000000001</v>
      </c>
      <c r="Q22" s="21">
        <v>29.7</v>
      </c>
      <c r="R22" s="3">
        <f t="shared" si="13"/>
        <v>66</v>
      </c>
      <c r="S22" s="21">
        <v>12</v>
      </c>
      <c r="T22" s="21">
        <v>24</v>
      </c>
      <c r="U22" s="21">
        <v>30</v>
      </c>
      <c r="V22" s="3">
        <f t="shared" si="14"/>
        <v>100</v>
      </c>
      <c r="W22" s="21">
        <v>40</v>
      </c>
      <c r="X22" s="21">
        <v>40</v>
      </c>
      <c r="Y22" s="21">
        <v>20</v>
      </c>
      <c r="Z22" s="3">
        <f t="shared" si="15"/>
        <v>95.5</v>
      </c>
      <c r="AA22" s="21">
        <v>30</v>
      </c>
      <c r="AB22" s="21">
        <v>20</v>
      </c>
      <c r="AC22" s="21">
        <v>45.5</v>
      </c>
    </row>
    <row r="23" spans="1:29" s="25" customFormat="1" ht="54" customHeight="1" x14ac:dyDescent="0.25">
      <c r="A23" s="26">
        <v>9</v>
      </c>
      <c r="B23" s="27" t="s">
        <v>70</v>
      </c>
      <c r="C23" s="3">
        <f t="shared" si="7"/>
        <v>88.4</v>
      </c>
      <c r="D23" s="3">
        <f t="shared" si="8"/>
        <v>96.699999999999989</v>
      </c>
      <c r="E23" s="17">
        <f t="shared" si="9"/>
        <v>27.9</v>
      </c>
      <c r="F23" s="21">
        <v>10</v>
      </c>
      <c r="G23" s="21">
        <v>17.899999999999999</v>
      </c>
      <c r="H23" s="21">
        <v>30</v>
      </c>
      <c r="I23" s="17">
        <f t="shared" si="10"/>
        <v>38.799999999999997</v>
      </c>
      <c r="J23" s="21">
        <v>20</v>
      </c>
      <c r="K23" s="21">
        <v>18.8</v>
      </c>
      <c r="L23" s="3">
        <f t="shared" si="11"/>
        <v>93.399999999999991</v>
      </c>
      <c r="M23" s="21">
        <v>30</v>
      </c>
      <c r="N23" s="17">
        <f t="shared" si="12"/>
        <v>37.6</v>
      </c>
      <c r="O23" s="21">
        <v>20</v>
      </c>
      <c r="P23" s="21">
        <v>17.600000000000001</v>
      </c>
      <c r="Q23" s="21">
        <v>25.8</v>
      </c>
      <c r="R23" s="3">
        <f t="shared" si="13"/>
        <v>60.5</v>
      </c>
      <c r="S23" s="21">
        <v>30</v>
      </c>
      <c r="T23" s="21">
        <v>8</v>
      </c>
      <c r="U23" s="21">
        <v>22.5</v>
      </c>
      <c r="V23" s="3">
        <f t="shared" si="14"/>
        <v>99.4</v>
      </c>
      <c r="W23" s="21">
        <v>40</v>
      </c>
      <c r="X23" s="21">
        <v>40</v>
      </c>
      <c r="Y23" s="21">
        <v>19.399999999999999</v>
      </c>
      <c r="Z23" s="3">
        <f t="shared" si="15"/>
        <v>92</v>
      </c>
      <c r="AA23" s="21">
        <v>27.3</v>
      </c>
      <c r="AB23" s="21">
        <v>19.2</v>
      </c>
      <c r="AC23" s="21">
        <v>45.5</v>
      </c>
    </row>
    <row r="24" spans="1:29" s="25" customFormat="1" ht="57" customHeight="1" x14ac:dyDescent="0.25">
      <c r="A24" s="26">
        <v>10</v>
      </c>
      <c r="B24" s="27" t="s">
        <v>71</v>
      </c>
      <c r="C24" s="3">
        <f t="shared" si="7"/>
        <v>91.5</v>
      </c>
      <c r="D24" s="3">
        <f t="shared" si="8"/>
        <v>92.5</v>
      </c>
      <c r="E24" s="17">
        <f t="shared" si="9"/>
        <v>22.5</v>
      </c>
      <c r="F24" s="21">
        <v>10</v>
      </c>
      <c r="G24" s="21">
        <v>12.5</v>
      </c>
      <c r="H24" s="21">
        <v>30</v>
      </c>
      <c r="I24" s="17">
        <f t="shared" si="10"/>
        <v>40</v>
      </c>
      <c r="J24" s="21">
        <v>20</v>
      </c>
      <c r="K24" s="21">
        <v>20</v>
      </c>
      <c r="L24" s="3">
        <f t="shared" si="11"/>
        <v>100</v>
      </c>
      <c r="M24" s="21">
        <v>30</v>
      </c>
      <c r="N24" s="17">
        <f t="shared" si="12"/>
        <v>40</v>
      </c>
      <c r="O24" s="21">
        <v>20</v>
      </c>
      <c r="P24" s="21">
        <v>20</v>
      </c>
      <c r="Q24" s="21">
        <v>30</v>
      </c>
      <c r="R24" s="3">
        <f t="shared" si="13"/>
        <v>68</v>
      </c>
      <c r="S24" s="21">
        <v>30</v>
      </c>
      <c r="T24" s="21">
        <v>8</v>
      </c>
      <c r="U24" s="21">
        <v>30</v>
      </c>
      <c r="V24" s="3">
        <f t="shared" si="14"/>
        <v>100</v>
      </c>
      <c r="W24" s="21">
        <v>40</v>
      </c>
      <c r="X24" s="21">
        <v>40</v>
      </c>
      <c r="Y24" s="21">
        <v>20</v>
      </c>
      <c r="Z24" s="3">
        <f t="shared" si="15"/>
        <v>97</v>
      </c>
      <c r="AA24" s="21">
        <v>30</v>
      </c>
      <c r="AB24" s="21">
        <v>20</v>
      </c>
      <c r="AC24" s="21">
        <v>47</v>
      </c>
    </row>
    <row r="25" spans="1:29" s="25" customFormat="1" ht="51.75" x14ac:dyDescent="0.25">
      <c r="A25" s="26">
        <v>11</v>
      </c>
      <c r="B25" s="27" t="s">
        <v>72</v>
      </c>
      <c r="C25" s="3">
        <f t="shared" si="7"/>
        <v>86.039999999999992</v>
      </c>
      <c r="D25" s="3">
        <f t="shared" si="8"/>
        <v>93.1</v>
      </c>
      <c r="E25" s="17">
        <f t="shared" si="9"/>
        <v>26.7</v>
      </c>
      <c r="F25" s="21">
        <v>8</v>
      </c>
      <c r="G25" s="21">
        <v>18.7</v>
      </c>
      <c r="H25" s="21">
        <v>30</v>
      </c>
      <c r="I25" s="17">
        <f t="shared" si="10"/>
        <v>36.4</v>
      </c>
      <c r="J25" s="21">
        <v>18.5</v>
      </c>
      <c r="K25" s="21">
        <v>17.899999999999999</v>
      </c>
      <c r="L25" s="3">
        <f t="shared" si="11"/>
        <v>91.5</v>
      </c>
      <c r="M25" s="21">
        <v>24</v>
      </c>
      <c r="N25" s="17">
        <f t="shared" si="12"/>
        <v>39.6</v>
      </c>
      <c r="O25" s="21">
        <v>20</v>
      </c>
      <c r="P25" s="21">
        <v>19.600000000000001</v>
      </c>
      <c r="Q25" s="21">
        <v>27.9</v>
      </c>
      <c r="R25" s="3">
        <f t="shared" si="13"/>
        <v>52</v>
      </c>
      <c r="S25" s="21">
        <v>6</v>
      </c>
      <c r="T25" s="21">
        <v>16</v>
      </c>
      <c r="U25" s="21">
        <v>30</v>
      </c>
      <c r="V25" s="3">
        <f t="shared" si="14"/>
        <v>97.6</v>
      </c>
      <c r="W25" s="21">
        <v>40</v>
      </c>
      <c r="X25" s="21">
        <v>40</v>
      </c>
      <c r="Y25" s="21">
        <v>17.600000000000001</v>
      </c>
      <c r="Z25" s="3">
        <f t="shared" si="15"/>
        <v>96</v>
      </c>
      <c r="AA25" s="21">
        <v>29.7</v>
      </c>
      <c r="AB25" s="21">
        <v>19.8</v>
      </c>
      <c r="AC25" s="21">
        <v>46.5</v>
      </c>
    </row>
    <row r="26" spans="1:29" s="25" customFormat="1" ht="54.75" customHeight="1" x14ac:dyDescent="0.25">
      <c r="A26" s="26">
        <v>12</v>
      </c>
      <c r="B26" s="27" t="s">
        <v>73</v>
      </c>
      <c r="C26" s="3">
        <f t="shared" si="7"/>
        <v>88.12</v>
      </c>
      <c r="D26" s="3">
        <f t="shared" si="8"/>
        <v>91.6</v>
      </c>
      <c r="E26" s="17">
        <f t="shared" si="9"/>
        <v>21.6</v>
      </c>
      <c r="F26" s="21">
        <v>8</v>
      </c>
      <c r="G26" s="21">
        <v>13.6</v>
      </c>
      <c r="H26" s="21">
        <v>30</v>
      </c>
      <c r="I26" s="17">
        <f t="shared" si="10"/>
        <v>40</v>
      </c>
      <c r="J26" s="21">
        <v>20</v>
      </c>
      <c r="K26" s="21">
        <v>20</v>
      </c>
      <c r="L26" s="3">
        <f t="shared" si="11"/>
        <v>82</v>
      </c>
      <c r="M26" s="21">
        <v>12</v>
      </c>
      <c r="N26" s="17">
        <f t="shared" si="12"/>
        <v>40</v>
      </c>
      <c r="O26" s="21">
        <v>20</v>
      </c>
      <c r="P26" s="21">
        <v>20</v>
      </c>
      <c r="Q26" s="21">
        <v>30</v>
      </c>
      <c r="R26" s="3">
        <f t="shared" si="13"/>
        <v>67</v>
      </c>
      <c r="S26" s="21">
        <v>6</v>
      </c>
      <c r="T26" s="21">
        <v>40</v>
      </c>
      <c r="U26" s="21">
        <v>21</v>
      </c>
      <c r="V26" s="3">
        <f t="shared" si="14"/>
        <v>100</v>
      </c>
      <c r="W26" s="21">
        <v>40</v>
      </c>
      <c r="X26" s="21">
        <v>40</v>
      </c>
      <c r="Y26" s="21">
        <v>20</v>
      </c>
      <c r="Z26" s="3">
        <f t="shared" si="15"/>
        <v>100</v>
      </c>
      <c r="AA26" s="21">
        <v>30</v>
      </c>
      <c r="AB26" s="21">
        <v>20</v>
      </c>
      <c r="AC26" s="21">
        <v>50</v>
      </c>
    </row>
    <row r="27" spans="1:29" s="25" customFormat="1" ht="51.75" x14ac:dyDescent="0.25">
      <c r="A27" s="26">
        <v>13</v>
      </c>
      <c r="B27" s="28" t="s">
        <v>74</v>
      </c>
      <c r="C27" s="3">
        <f t="shared" si="7"/>
        <v>90.300000000000011</v>
      </c>
      <c r="D27" s="3">
        <f t="shared" si="8"/>
        <v>96.4</v>
      </c>
      <c r="E27" s="17">
        <f t="shared" si="9"/>
        <v>26.4</v>
      </c>
      <c r="F27" s="21">
        <v>8</v>
      </c>
      <c r="G27" s="21">
        <v>18.399999999999999</v>
      </c>
      <c r="H27" s="21">
        <v>30</v>
      </c>
      <c r="I27" s="17">
        <f t="shared" si="10"/>
        <v>40</v>
      </c>
      <c r="J27" s="21">
        <v>20</v>
      </c>
      <c r="K27" s="21">
        <v>20</v>
      </c>
      <c r="L27" s="3">
        <f t="shared" si="11"/>
        <v>96.800000000000011</v>
      </c>
      <c r="M27" s="21">
        <v>30</v>
      </c>
      <c r="N27" s="17">
        <f t="shared" si="12"/>
        <v>39.200000000000003</v>
      </c>
      <c r="O27" s="21">
        <v>19.2</v>
      </c>
      <c r="P27" s="21">
        <v>20</v>
      </c>
      <c r="Q27" s="21">
        <v>27.6</v>
      </c>
      <c r="R27" s="3">
        <f t="shared" si="13"/>
        <v>68</v>
      </c>
      <c r="S27" s="21">
        <v>30</v>
      </c>
      <c r="T27" s="21">
        <v>8</v>
      </c>
      <c r="U27" s="21">
        <v>30</v>
      </c>
      <c r="V27" s="3">
        <f t="shared" si="14"/>
        <v>100</v>
      </c>
      <c r="W27" s="21">
        <v>40</v>
      </c>
      <c r="X27" s="21">
        <v>40</v>
      </c>
      <c r="Y27" s="21">
        <v>20</v>
      </c>
      <c r="Z27" s="3">
        <f t="shared" si="15"/>
        <v>90.3</v>
      </c>
      <c r="AA27" s="21">
        <v>29.4</v>
      </c>
      <c r="AB27" s="21">
        <v>19.399999999999999</v>
      </c>
      <c r="AC27" s="21">
        <v>41.5</v>
      </c>
    </row>
    <row r="28" spans="1:29" s="25" customFormat="1" ht="64.5" x14ac:dyDescent="0.25">
      <c r="A28" s="26">
        <v>14</v>
      </c>
      <c r="B28" s="27" t="s">
        <v>75</v>
      </c>
      <c r="C28" s="3">
        <f t="shared" si="7"/>
        <v>90.16</v>
      </c>
      <c r="D28" s="3">
        <f t="shared" si="8"/>
        <v>95.8</v>
      </c>
      <c r="E28" s="17">
        <f t="shared" si="9"/>
        <v>25.8</v>
      </c>
      <c r="F28" s="21">
        <v>8</v>
      </c>
      <c r="G28" s="21">
        <v>17.8</v>
      </c>
      <c r="H28" s="21">
        <v>30</v>
      </c>
      <c r="I28" s="17">
        <f t="shared" si="10"/>
        <v>40</v>
      </c>
      <c r="J28" s="21">
        <v>20</v>
      </c>
      <c r="K28" s="21">
        <v>20</v>
      </c>
      <c r="L28" s="3">
        <f t="shared" si="11"/>
        <v>100</v>
      </c>
      <c r="M28" s="21">
        <v>30</v>
      </c>
      <c r="N28" s="17">
        <f t="shared" si="12"/>
        <v>40</v>
      </c>
      <c r="O28" s="21">
        <v>20</v>
      </c>
      <c r="P28" s="21">
        <v>20</v>
      </c>
      <c r="Q28" s="21">
        <v>30</v>
      </c>
      <c r="R28" s="3">
        <f t="shared" si="13"/>
        <v>58</v>
      </c>
      <c r="S28" s="21">
        <v>12</v>
      </c>
      <c r="T28" s="21">
        <v>16</v>
      </c>
      <c r="U28" s="21">
        <v>30</v>
      </c>
      <c r="V28" s="3">
        <f t="shared" si="14"/>
        <v>100</v>
      </c>
      <c r="W28" s="21">
        <v>40</v>
      </c>
      <c r="X28" s="21">
        <v>40</v>
      </c>
      <c r="Y28" s="21">
        <v>20</v>
      </c>
      <c r="Z28" s="3">
        <f t="shared" si="15"/>
        <v>97</v>
      </c>
      <c r="AA28" s="21">
        <v>30</v>
      </c>
      <c r="AB28" s="21">
        <v>20</v>
      </c>
      <c r="AC28" s="21">
        <v>47</v>
      </c>
    </row>
    <row r="29" spans="1:29" s="25" customFormat="1" ht="64.5" x14ac:dyDescent="0.25">
      <c r="A29" s="26">
        <v>15</v>
      </c>
      <c r="B29" s="27" t="s">
        <v>76</v>
      </c>
      <c r="C29" s="3">
        <f t="shared" si="7"/>
        <v>84.16</v>
      </c>
      <c r="D29" s="3">
        <f t="shared" si="8"/>
        <v>80.8</v>
      </c>
      <c r="E29" s="17">
        <f t="shared" si="9"/>
        <v>22.8</v>
      </c>
      <c r="F29" s="21">
        <v>10</v>
      </c>
      <c r="G29" s="21">
        <v>12.8</v>
      </c>
      <c r="H29" s="21">
        <v>18</v>
      </c>
      <c r="I29" s="17">
        <f t="shared" si="10"/>
        <v>40</v>
      </c>
      <c r="J29" s="21">
        <v>20</v>
      </c>
      <c r="K29" s="21">
        <v>20</v>
      </c>
      <c r="L29" s="3">
        <f t="shared" si="11"/>
        <v>94</v>
      </c>
      <c r="M29" s="21">
        <v>24</v>
      </c>
      <c r="N29" s="17">
        <f t="shared" si="12"/>
        <v>40</v>
      </c>
      <c r="O29" s="21">
        <v>20</v>
      </c>
      <c r="P29" s="21">
        <v>20</v>
      </c>
      <c r="Q29" s="21">
        <v>30</v>
      </c>
      <c r="R29" s="3">
        <f t="shared" si="13"/>
        <v>52</v>
      </c>
      <c r="S29" s="21">
        <v>6</v>
      </c>
      <c r="T29" s="21">
        <v>16</v>
      </c>
      <c r="U29" s="21">
        <v>30</v>
      </c>
      <c r="V29" s="3">
        <f t="shared" si="14"/>
        <v>100</v>
      </c>
      <c r="W29" s="21">
        <v>40</v>
      </c>
      <c r="X29" s="21">
        <v>40</v>
      </c>
      <c r="Y29" s="21">
        <v>20</v>
      </c>
      <c r="Z29" s="3">
        <f t="shared" si="15"/>
        <v>94</v>
      </c>
      <c r="AA29" s="21">
        <v>30</v>
      </c>
      <c r="AB29" s="21">
        <v>14</v>
      </c>
      <c r="AC29" s="21">
        <v>50</v>
      </c>
    </row>
    <row r="30" spans="1:29" s="25" customFormat="1" ht="77.25" x14ac:dyDescent="0.25">
      <c r="A30" s="26">
        <v>16</v>
      </c>
      <c r="B30" s="27" t="s">
        <v>77</v>
      </c>
      <c r="C30" s="3">
        <f t="shared" si="7"/>
        <v>88.42</v>
      </c>
      <c r="D30" s="3">
        <f t="shared" si="8"/>
        <v>83.3</v>
      </c>
      <c r="E30" s="17">
        <f t="shared" si="9"/>
        <v>22.5</v>
      </c>
      <c r="F30" s="21">
        <v>10</v>
      </c>
      <c r="G30" s="21">
        <v>12.5</v>
      </c>
      <c r="H30" s="21">
        <v>30</v>
      </c>
      <c r="I30" s="17">
        <f t="shared" si="10"/>
        <v>30.8</v>
      </c>
      <c r="J30" s="21">
        <v>15.8</v>
      </c>
      <c r="K30" s="21">
        <v>15</v>
      </c>
      <c r="L30" s="3">
        <f t="shared" si="11"/>
        <v>88.8</v>
      </c>
      <c r="M30" s="21">
        <v>30</v>
      </c>
      <c r="N30" s="17">
        <f t="shared" si="12"/>
        <v>34.799999999999997</v>
      </c>
      <c r="O30" s="21">
        <v>20</v>
      </c>
      <c r="P30" s="21">
        <v>14.8</v>
      </c>
      <c r="Q30" s="21">
        <v>24</v>
      </c>
      <c r="R30" s="3">
        <f t="shared" si="13"/>
        <v>76</v>
      </c>
      <c r="S30" s="21">
        <v>6</v>
      </c>
      <c r="T30" s="21">
        <v>40</v>
      </c>
      <c r="U30" s="21">
        <v>30</v>
      </c>
      <c r="V30" s="3">
        <f t="shared" si="14"/>
        <v>94</v>
      </c>
      <c r="W30" s="21">
        <v>40</v>
      </c>
      <c r="X30" s="21">
        <v>34</v>
      </c>
      <c r="Y30" s="21">
        <v>20</v>
      </c>
      <c r="Z30" s="3">
        <f t="shared" si="15"/>
        <v>100</v>
      </c>
      <c r="AA30" s="21">
        <v>30</v>
      </c>
      <c r="AB30" s="21">
        <v>20</v>
      </c>
      <c r="AC30" s="21">
        <v>50</v>
      </c>
    </row>
    <row r="31" spans="1:29" s="25" customFormat="1" ht="61.5" customHeight="1" x14ac:dyDescent="0.25">
      <c r="A31" s="26">
        <v>17</v>
      </c>
      <c r="B31" s="27" t="s">
        <v>78</v>
      </c>
      <c r="C31" s="3">
        <f t="shared" si="7"/>
        <v>76.78</v>
      </c>
      <c r="D31" s="3">
        <f t="shared" si="8"/>
        <v>68</v>
      </c>
      <c r="E31" s="17">
        <f t="shared" si="9"/>
        <v>18</v>
      </c>
      <c r="F31" s="21">
        <v>8</v>
      </c>
      <c r="G31" s="21">
        <v>10</v>
      </c>
      <c r="H31" s="21">
        <v>30</v>
      </c>
      <c r="I31" s="17">
        <f t="shared" si="10"/>
        <v>20</v>
      </c>
      <c r="J31" s="21">
        <v>20</v>
      </c>
      <c r="K31" s="21">
        <v>0</v>
      </c>
      <c r="L31" s="3">
        <f t="shared" si="11"/>
        <v>81.400000000000006</v>
      </c>
      <c r="M31" s="21">
        <v>12</v>
      </c>
      <c r="N31" s="17">
        <f t="shared" si="12"/>
        <v>40</v>
      </c>
      <c r="O31" s="21">
        <v>20</v>
      </c>
      <c r="P31" s="21">
        <v>20</v>
      </c>
      <c r="Q31" s="21">
        <v>29.4</v>
      </c>
      <c r="R31" s="3">
        <f t="shared" si="13"/>
        <v>54.5</v>
      </c>
      <c r="S31" s="21">
        <v>18</v>
      </c>
      <c r="T31" s="21">
        <v>8</v>
      </c>
      <c r="U31" s="21">
        <v>28.5</v>
      </c>
      <c r="V31" s="3">
        <f t="shared" si="14"/>
        <v>80</v>
      </c>
      <c r="W31" s="21">
        <v>40</v>
      </c>
      <c r="X31" s="21">
        <v>40</v>
      </c>
      <c r="Y31" s="21">
        <v>0</v>
      </c>
      <c r="Z31" s="3">
        <f t="shared" si="15"/>
        <v>100</v>
      </c>
      <c r="AA31" s="21">
        <v>30</v>
      </c>
      <c r="AB31" s="21">
        <v>20</v>
      </c>
      <c r="AC31" s="21">
        <v>50</v>
      </c>
    </row>
    <row r="32" spans="1:29" s="25" customFormat="1" ht="51.75" x14ac:dyDescent="0.25">
      <c r="A32" s="26">
        <v>18</v>
      </c>
      <c r="B32" s="27" t="s">
        <v>79</v>
      </c>
      <c r="C32" s="3">
        <f t="shared" si="7"/>
        <v>79.02000000000001</v>
      </c>
      <c r="D32" s="3">
        <f t="shared" si="8"/>
        <v>86.4</v>
      </c>
      <c r="E32" s="17">
        <f t="shared" si="9"/>
        <v>19.2</v>
      </c>
      <c r="F32" s="21">
        <v>6</v>
      </c>
      <c r="G32" s="21">
        <v>13.2</v>
      </c>
      <c r="H32" s="21">
        <v>30</v>
      </c>
      <c r="I32" s="17">
        <f t="shared" si="10"/>
        <v>37.200000000000003</v>
      </c>
      <c r="J32" s="21">
        <v>20</v>
      </c>
      <c r="K32" s="21">
        <v>17.2</v>
      </c>
      <c r="L32" s="3">
        <f t="shared" si="11"/>
        <v>99.7</v>
      </c>
      <c r="M32" s="21">
        <v>30</v>
      </c>
      <c r="N32" s="17">
        <f t="shared" si="12"/>
        <v>40</v>
      </c>
      <c r="O32" s="21">
        <v>20</v>
      </c>
      <c r="P32" s="21">
        <v>20</v>
      </c>
      <c r="Q32" s="21">
        <v>29.7</v>
      </c>
      <c r="R32" s="3">
        <f t="shared" si="13"/>
        <v>38</v>
      </c>
      <c r="S32" s="21">
        <v>30</v>
      </c>
      <c r="T32" s="21">
        <v>8</v>
      </c>
      <c r="U32" s="21">
        <v>0</v>
      </c>
      <c r="V32" s="3">
        <f t="shared" si="14"/>
        <v>80</v>
      </c>
      <c r="W32" s="21">
        <v>40</v>
      </c>
      <c r="X32" s="21">
        <v>40</v>
      </c>
      <c r="Y32" s="21">
        <v>0</v>
      </c>
      <c r="Z32" s="3">
        <f t="shared" si="15"/>
        <v>91</v>
      </c>
      <c r="AA32" s="21">
        <v>30</v>
      </c>
      <c r="AB32" s="21">
        <v>16</v>
      </c>
      <c r="AC32" s="21">
        <v>45</v>
      </c>
    </row>
    <row r="33" spans="1:29" s="25" customFormat="1" ht="77.25" x14ac:dyDescent="0.25">
      <c r="A33" s="26">
        <v>19</v>
      </c>
      <c r="B33" s="27" t="s">
        <v>80</v>
      </c>
      <c r="C33" s="3">
        <f t="shared" si="7"/>
        <v>85.460000000000008</v>
      </c>
      <c r="D33" s="3">
        <f t="shared" si="8"/>
        <v>94.3</v>
      </c>
      <c r="E33" s="17">
        <f t="shared" si="9"/>
        <v>24.3</v>
      </c>
      <c r="F33" s="21">
        <v>6</v>
      </c>
      <c r="G33" s="21">
        <v>18.3</v>
      </c>
      <c r="H33" s="21">
        <v>30</v>
      </c>
      <c r="I33" s="17">
        <f t="shared" si="10"/>
        <v>40</v>
      </c>
      <c r="J33" s="21">
        <v>20</v>
      </c>
      <c r="K33" s="21">
        <v>20</v>
      </c>
      <c r="L33" s="3">
        <f t="shared" si="11"/>
        <v>100</v>
      </c>
      <c r="M33" s="21">
        <v>30</v>
      </c>
      <c r="N33" s="17">
        <f t="shared" si="12"/>
        <v>40</v>
      </c>
      <c r="O33" s="21">
        <v>20</v>
      </c>
      <c r="P33" s="21">
        <v>20</v>
      </c>
      <c r="Q33" s="21">
        <v>30</v>
      </c>
      <c r="R33" s="3">
        <f t="shared" si="13"/>
        <v>58</v>
      </c>
      <c r="S33" s="21">
        <v>12</v>
      </c>
      <c r="T33" s="21">
        <v>16</v>
      </c>
      <c r="U33" s="21">
        <v>30</v>
      </c>
      <c r="V33" s="3">
        <f t="shared" si="14"/>
        <v>76.8</v>
      </c>
      <c r="W33" s="21">
        <v>40</v>
      </c>
      <c r="X33" s="21">
        <v>36.799999999999997</v>
      </c>
      <c r="Y33" s="21">
        <v>0</v>
      </c>
      <c r="Z33" s="3">
        <f t="shared" si="15"/>
        <v>98.2</v>
      </c>
      <c r="AA33" s="21">
        <v>28.2</v>
      </c>
      <c r="AB33" s="21">
        <v>20</v>
      </c>
      <c r="AC33" s="21">
        <v>50</v>
      </c>
    </row>
    <row r="34" spans="1:29" s="25" customFormat="1" ht="47.25" customHeight="1" x14ac:dyDescent="0.25">
      <c r="A34" s="26">
        <v>20</v>
      </c>
      <c r="B34" s="27" t="s">
        <v>81</v>
      </c>
      <c r="C34" s="3">
        <f t="shared" si="7"/>
        <v>85.54</v>
      </c>
      <c r="D34" s="3">
        <f t="shared" si="8"/>
        <v>89.300000000000011</v>
      </c>
      <c r="E34" s="17">
        <f t="shared" si="9"/>
        <v>20.100000000000001</v>
      </c>
      <c r="F34" s="21">
        <v>8</v>
      </c>
      <c r="G34" s="21">
        <v>12.1</v>
      </c>
      <c r="H34" s="21">
        <v>30</v>
      </c>
      <c r="I34" s="17">
        <f t="shared" si="10"/>
        <v>39.200000000000003</v>
      </c>
      <c r="J34" s="21">
        <v>19.2</v>
      </c>
      <c r="K34" s="21">
        <v>20</v>
      </c>
      <c r="L34" s="3">
        <f t="shared" si="11"/>
        <v>99.4</v>
      </c>
      <c r="M34" s="21">
        <v>30</v>
      </c>
      <c r="N34" s="17">
        <f t="shared" si="12"/>
        <v>40</v>
      </c>
      <c r="O34" s="21">
        <v>20</v>
      </c>
      <c r="P34" s="21">
        <v>20</v>
      </c>
      <c r="Q34" s="21">
        <v>29.4</v>
      </c>
      <c r="R34" s="3">
        <f t="shared" si="13"/>
        <v>71.5</v>
      </c>
      <c r="S34" s="21">
        <v>24</v>
      </c>
      <c r="T34" s="21">
        <v>40</v>
      </c>
      <c r="U34" s="21">
        <v>7.5</v>
      </c>
      <c r="V34" s="3">
        <f t="shared" si="14"/>
        <v>68.599999999999994</v>
      </c>
      <c r="W34" s="21">
        <v>28</v>
      </c>
      <c r="X34" s="21">
        <v>24</v>
      </c>
      <c r="Y34" s="21">
        <v>16.600000000000001</v>
      </c>
      <c r="Z34" s="3">
        <f t="shared" si="15"/>
        <v>98.9</v>
      </c>
      <c r="AA34" s="21">
        <v>29.4</v>
      </c>
      <c r="AB34" s="21">
        <v>20</v>
      </c>
      <c r="AC34" s="21">
        <v>49.5</v>
      </c>
    </row>
    <row r="35" spans="1:29" s="25" customFormat="1" ht="51.75" x14ac:dyDescent="0.25">
      <c r="A35" s="26">
        <v>21</v>
      </c>
      <c r="B35" s="27" t="s">
        <v>82</v>
      </c>
      <c r="C35" s="3">
        <f t="shared" si="7"/>
        <v>92.44</v>
      </c>
      <c r="D35" s="3">
        <f t="shared" si="8"/>
        <v>96.1</v>
      </c>
      <c r="E35" s="17">
        <f t="shared" si="9"/>
        <v>26.1</v>
      </c>
      <c r="F35" s="21">
        <v>10</v>
      </c>
      <c r="G35" s="21">
        <v>16.100000000000001</v>
      </c>
      <c r="H35" s="21">
        <v>30</v>
      </c>
      <c r="I35" s="17">
        <f t="shared" si="10"/>
        <v>40</v>
      </c>
      <c r="J35" s="21">
        <v>20</v>
      </c>
      <c r="K35" s="21">
        <v>20</v>
      </c>
      <c r="L35" s="3">
        <f t="shared" si="11"/>
        <v>99.3</v>
      </c>
      <c r="M35" s="21">
        <v>30</v>
      </c>
      <c r="N35" s="17">
        <f t="shared" si="12"/>
        <v>39.6</v>
      </c>
      <c r="O35" s="21">
        <v>19.8</v>
      </c>
      <c r="P35" s="21">
        <v>19.8</v>
      </c>
      <c r="Q35" s="21">
        <v>29.7</v>
      </c>
      <c r="R35" s="3">
        <f t="shared" si="13"/>
        <v>76</v>
      </c>
      <c r="S35" s="21">
        <v>6</v>
      </c>
      <c r="T35" s="21">
        <v>40</v>
      </c>
      <c r="U35" s="21">
        <v>30</v>
      </c>
      <c r="V35" s="3">
        <f t="shared" si="14"/>
        <v>90.8</v>
      </c>
      <c r="W35" s="21">
        <v>32</v>
      </c>
      <c r="X35" s="21">
        <v>38.799999999999997</v>
      </c>
      <c r="Y35" s="21">
        <v>20</v>
      </c>
      <c r="Z35" s="3">
        <f t="shared" si="15"/>
        <v>100</v>
      </c>
      <c r="AA35" s="21">
        <v>30</v>
      </c>
      <c r="AB35" s="21">
        <v>20</v>
      </c>
      <c r="AC35" s="21">
        <v>50</v>
      </c>
    </row>
    <row r="36" spans="1:29" s="25" customFormat="1" ht="39" x14ac:dyDescent="0.25">
      <c r="A36" s="26">
        <v>22</v>
      </c>
      <c r="B36" s="27" t="s">
        <v>83</v>
      </c>
      <c r="C36" s="3">
        <f t="shared" si="7"/>
        <v>81.2</v>
      </c>
      <c r="D36" s="3">
        <f t="shared" si="8"/>
        <v>97.3</v>
      </c>
      <c r="E36" s="17">
        <f t="shared" si="9"/>
        <v>27.3</v>
      </c>
      <c r="F36" s="21">
        <v>10</v>
      </c>
      <c r="G36" s="21">
        <v>17.3</v>
      </c>
      <c r="H36" s="21">
        <v>30</v>
      </c>
      <c r="I36" s="17">
        <f t="shared" si="10"/>
        <v>40</v>
      </c>
      <c r="J36" s="21">
        <v>20</v>
      </c>
      <c r="K36" s="21">
        <v>20</v>
      </c>
      <c r="L36" s="3">
        <f t="shared" si="11"/>
        <v>86.7</v>
      </c>
      <c r="M36" s="21">
        <v>18</v>
      </c>
      <c r="N36" s="17">
        <f t="shared" si="12"/>
        <v>39.6</v>
      </c>
      <c r="O36" s="21">
        <v>20</v>
      </c>
      <c r="P36" s="21">
        <v>19.600000000000001</v>
      </c>
      <c r="Q36" s="21">
        <v>29.1</v>
      </c>
      <c r="R36" s="3">
        <f t="shared" si="13"/>
        <v>22</v>
      </c>
      <c r="S36" s="21">
        <v>6</v>
      </c>
      <c r="T36" s="21">
        <v>16</v>
      </c>
      <c r="U36" s="21">
        <v>0</v>
      </c>
      <c r="V36" s="3">
        <f t="shared" si="14"/>
        <v>100</v>
      </c>
      <c r="W36" s="21">
        <v>40</v>
      </c>
      <c r="X36" s="21">
        <v>40</v>
      </c>
      <c r="Y36" s="21">
        <v>20</v>
      </c>
      <c r="Z36" s="3">
        <f t="shared" si="15"/>
        <v>100</v>
      </c>
      <c r="AA36" s="21">
        <v>30</v>
      </c>
      <c r="AB36" s="21">
        <v>20</v>
      </c>
      <c r="AC36" s="21">
        <v>50</v>
      </c>
    </row>
    <row r="37" spans="1:29" s="25" customFormat="1" ht="51.75" x14ac:dyDescent="0.25">
      <c r="A37" s="26">
        <v>23</v>
      </c>
      <c r="B37" s="27" t="s">
        <v>84</v>
      </c>
      <c r="C37" s="3">
        <f t="shared" si="7"/>
        <v>87.22</v>
      </c>
      <c r="D37" s="3">
        <f t="shared" si="8"/>
        <v>82.7</v>
      </c>
      <c r="E37" s="17">
        <f t="shared" si="9"/>
        <v>23.1</v>
      </c>
      <c r="F37" s="21">
        <v>10</v>
      </c>
      <c r="G37" s="21">
        <v>13.1</v>
      </c>
      <c r="H37" s="21">
        <v>30</v>
      </c>
      <c r="I37" s="17">
        <f t="shared" si="10"/>
        <v>29.6</v>
      </c>
      <c r="J37" s="21">
        <v>13.9</v>
      </c>
      <c r="K37" s="21">
        <v>15.7</v>
      </c>
      <c r="L37" s="3">
        <f t="shared" si="11"/>
        <v>91.5</v>
      </c>
      <c r="M37" s="21">
        <v>30</v>
      </c>
      <c r="N37" s="17">
        <f t="shared" si="12"/>
        <v>36</v>
      </c>
      <c r="O37" s="21">
        <v>20</v>
      </c>
      <c r="P37" s="21">
        <v>16</v>
      </c>
      <c r="Q37" s="21">
        <v>25.5</v>
      </c>
      <c r="R37" s="3">
        <f t="shared" si="13"/>
        <v>95.5</v>
      </c>
      <c r="S37" s="21">
        <v>30</v>
      </c>
      <c r="T37" s="21">
        <v>40</v>
      </c>
      <c r="U37" s="21">
        <v>25.5</v>
      </c>
      <c r="V37" s="3">
        <f t="shared" si="14"/>
        <v>66.400000000000006</v>
      </c>
      <c r="W37" s="21">
        <v>28</v>
      </c>
      <c r="X37" s="21">
        <v>26.4</v>
      </c>
      <c r="Y37" s="21">
        <v>12</v>
      </c>
      <c r="Z37" s="3">
        <f t="shared" si="15"/>
        <v>100</v>
      </c>
      <c r="AA37" s="21">
        <v>30</v>
      </c>
      <c r="AB37" s="21">
        <v>20</v>
      </c>
      <c r="AC37" s="21">
        <v>50</v>
      </c>
    </row>
    <row r="38" spans="1:29" s="25" customFormat="1" ht="51.75" x14ac:dyDescent="0.25">
      <c r="A38" s="26">
        <v>24</v>
      </c>
      <c r="B38" s="27" t="s">
        <v>85</v>
      </c>
      <c r="C38" s="3">
        <f t="shared" si="7"/>
        <v>82.3</v>
      </c>
      <c r="D38" s="3">
        <f>SUM(E38,H38,I38)</f>
        <v>70.7</v>
      </c>
      <c r="E38" s="17">
        <f t="shared" si="9"/>
        <v>20.7</v>
      </c>
      <c r="F38" s="21">
        <v>8.1999999999999993</v>
      </c>
      <c r="G38" s="21">
        <v>12.5</v>
      </c>
      <c r="H38" s="21">
        <v>30</v>
      </c>
      <c r="I38" s="17">
        <f t="shared" si="10"/>
        <v>20</v>
      </c>
      <c r="J38" s="21">
        <v>20</v>
      </c>
      <c r="K38" s="21">
        <v>0</v>
      </c>
      <c r="L38" s="3">
        <f t="shared" si="11"/>
        <v>91.5</v>
      </c>
      <c r="M38" s="21">
        <v>30</v>
      </c>
      <c r="N38" s="17">
        <f t="shared" si="12"/>
        <v>36</v>
      </c>
      <c r="O38" s="21">
        <v>20</v>
      </c>
      <c r="P38" s="21">
        <v>16</v>
      </c>
      <c r="Q38" s="21">
        <v>25.5</v>
      </c>
      <c r="R38" s="3">
        <f t="shared" si="13"/>
        <v>76</v>
      </c>
      <c r="S38" s="21">
        <v>6</v>
      </c>
      <c r="T38" s="21">
        <v>40</v>
      </c>
      <c r="U38" s="21">
        <v>30</v>
      </c>
      <c r="V38" s="3">
        <f t="shared" si="14"/>
        <v>80</v>
      </c>
      <c r="W38" s="21">
        <v>40</v>
      </c>
      <c r="X38" s="21">
        <v>40</v>
      </c>
      <c r="Y38" s="21">
        <v>0</v>
      </c>
      <c r="Z38" s="3">
        <f t="shared" si="15"/>
        <v>93.3</v>
      </c>
      <c r="AA38" s="21">
        <v>24.9</v>
      </c>
      <c r="AB38" s="21">
        <v>18.399999999999999</v>
      </c>
      <c r="AC38" s="21">
        <v>50</v>
      </c>
    </row>
    <row r="39" spans="1:29" s="25" customFormat="1" ht="64.5" x14ac:dyDescent="0.25">
      <c r="A39" s="26">
        <v>25</v>
      </c>
      <c r="B39" s="27" t="s">
        <v>86</v>
      </c>
      <c r="C39" s="3">
        <f t="shared" si="7"/>
        <v>76.66</v>
      </c>
      <c r="D39" s="3">
        <f t="shared" si="8"/>
        <v>73.7</v>
      </c>
      <c r="E39" s="17">
        <f t="shared" si="9"/>
        <v>23.7</v>
      </c>
      <c r="F39" s="21">
        <v>8</v>
      </c>
      <c r="G39" s="21">
        <v>15.7</v>
      </c>
      <c r="H39" s="21">
        <v>30</v>
      </c>
      <c r="I39" s="17">
        <f t="shared" si="10"/>
        <v>20</v>
      </c>
      <c r="J39" s="21">
        <v>20</v>
      </c>
      <c r="K39" s="21">
        <v>0</v>
      </c>
      <c r="L39" s="3">
        <f t="shared" si="11"/>
        <v>92.5</v>
      </c>
      <c r="M39" s="21">
        <v>30</v>
      </c>
      <c r="N39" s="17">
        <f t="shared" si="12"/>
        <v>34</v>
      </c>
      <c r="O39" s="21">
        <v>16</v>
      </c>
      <c r="P39" s="21">
        <v>18</v>
      </c>
      <c r="Q39" s="21">
        <v>28.5</v>
      </c>
      <c r="R39" s="3">
        <f t="shared" si="13"/>
        <v>37.1</v>
      </c>
      <c r="S39" s="21">
        <v>6</v>
      </c>
      <c r="T39" s="21">
        <v>8</v>
      </c>
      <c r="U39" s="21">
        <v>23.1</v>
      </c>
      <c r="V39" s="3">
        <f t="shared" si="14"/>
        <v>80</v>
      </c>
      <c r="W39" s="21">
        <v>40</v>
      </c>
      <c r="X39" s="21">
        <v>40</v>
      </c>
      <c r="Y39" s="21">
        <v>0</v>
      </c>
      <c r="Z39" s="3">
        <f t="shared" si="15"/>
        <v>100</v>
      </c>
      <c r="AA39" s="21">
        <v>30</v>
      </c>
      <c r="AB39" s="21">
        <v>20</v>
      </c>
      <c r="AC39" s="21">
        <v>50</v>
      </c>
    </row>
    <row r="40" spans="1:29" s="25" customFormat="1" ht="39" x14ac:dyDescent="0.25">
      <c r="A40" s="26">
        <v>26</v>
      </c>
      <c r="B40" s="27" t="s">
        <v>87</v>
      </c>
      <c r="C40" s="3">
        <f t="shared" si="7"/>
        <v>72.179999999999993</v>
      </c>
      <c r="D40" s="3">
        <f t="shared" si="8"/>
        <v>84.1</v>
      </c>
      <c r="E40" s="17">
        <f t="shared" si="9"/>
        <v>20.100000000000001</v>
      </c>
      <c r="F40" s="21">
        <v>10</v>
      </c>
      <c r="G40" s="21">
        <v>10.1</v>
      </c>
      <c r="H40" s="21">
        <v>30</v>
      </c>
      <c r="I40" s="17">
        <f t="shared" si="10"/>
        <v>34</v>
      </c>
      <c r="J40" s="21">
        <v>15</v>
      </c>
      <c r="K40" s="21">
        <v>19</v>
      </c>
      <c r="L40" s="3">
        <f t="shared" si="11"/>
        <v>81.8</v>
      </c>
      <c r="M40" s="21">
        <v>30</v>
      </c>
      <c r="N40" s="17">
        <f t="shared" si="12"/>
        <v>32</v>
      </c>
      <c r="O40" s="21">
        <v>20</v>
      </c>
      <c r="P40" s="21">
        <v>12</v>
      </c>
      <c r="Q40" s="21">
        <v>19.8</v>
      </c>
      <c r="R40" s="3">
        <f t="shared" si="13"/>
        <v>44</v>
      </c>
      <c r="S40" s="21">
        <v>6</v>
      </c>
      <c r="T40" s="21">
        <v>8</v>
      </c>
      <c r="U40" s="21">
        <v>30</v>
      </c>
      <c r="V40" s="3">
        <f t="shared" si="14"/>
        <v>88</v>
      </c>
      <c r="W40" s="21">
        <v>28</v>
      </c>
      <c r="X40" s="21">
        <v>40</v>
      </c>
      <c r="Y40" s="21">
        <v>20</v>
      </c>
      <c r="Z40" s="3">
        <f t="shared" si="15"/>
        <v>63</v>
      </c>
      <c r="AA40" s="21">
        <v>21</v>
      </c>
      <c r="AB40" s="21">
        <v>12</v>
      </c>
      <c r="AC40" s="21">
        <v>30</v>
      </c>
    </row>
    <row r="41" spans="1:29" s="25" customFormat="1" ht="47.25" customHeight="1" x14ac:dyDescent="0.25">
      <c r="A41" s="26">
        <v>27</v>
      </c>
      <c r="B41" s="20" t="s">
        <v>88</v>
      </c>
      <c r="C41" s="3">
        <f t="shared" si="7"/>
        <v>90.94</v>
      </c>
      <c r="D41" s="3">
        <f t="shared" si="8"/>
        <v>89.5</v>
      </c>
      <c r="E41" s="17">
        <f t="shared" si="9"/>
        <v>20.7</v>
      </c>
      <c r="F41" s="21">
        <v>4.5</v>
      </c>
      <c r="G41" s="21">
        <v>16.2</v>
      </c>
      <c r="H41" s="21">
        <v>30</v>
      </c>
      <c r="I41" s="17">
        <f t="shared" si="10"/>
        <v>38.799999999999997</v>
      </c>
      <c r="J41" s="21">
        <v>20</v>
      </c>
      <c r="K41" s="21">
        <v>18.8</v>
      </c>
      <c r="L41" s="3">
        <f t="shared" si="11"/>
        <v>91.2</v>
      </c>
      <c r="M41" s="21">
        <v>24</v>
      </c>
      <c r="N41" s="17">
        <f t="shared" si="12"/>
        <v>38.4</v>
      </c>
      <c r="O41" s="21">
        <v>20</v>
      </c>
      <c r="P41" s="21">
        <v>18.399999999999999</v>
      </c>
      <c r="Q41" s="21">
        <v>28.8</v>
      </c>
      <c r="R41" s="3">
        <f t="shared" si="13"/>
        <v>86</v>
      </c>
      <c r="S41" s="21">
        <v>24</v>
      </c>
      <c r="T41" s="21">
        <v>32</v>
      </c>
      <c r="U41" s="21">
        <v>30</v>
      </c>
      <c r="V41" s="3">
        <f t="shared" si="14"/>
        <v>88</v>
      </c>
      <c r="W41" s="21">
        <v>30</v>
      </c>
      <c r="X41" s="21">
        <v>38</v>
      </c>
      <c r="Y41" s="21">
        <v>20</v>
      </c>
      <c r="Z41" s="3">
        <f t="shared" si="15"/>
        <v>100</v>
      </c>
      <c r="AA41" s="21">
        <v>30</v>
      </c>
      <c r="AB41" s="21">
        <v>20</v>
      </c>
      <c r="AC41" s="21">
        <v>50</v>
      </c>
    </row>
    <row r="42" spans="1:29" s="25" customFormat="1" ht="51.75" x14ac:dyDescent="0.25">
      <c r="A42" s="26">
        <v>28</v>
      </c>
      <c r="B42" s="28" t="s">
        <v>89</v>
      </c>
      <c r="C42" s="3">
        <f t="shared" si="7"/>
        <v>80.599999999999994</v>
      </c>
      <c r="D42" s="3">
        <f t="shared" si="8"/>
        <v>96.7</v>
      </c>
      <c r="E42" s="17">
        <f t="shared" si="9"/>
        <v>26.7</v>
      </c>
      <c r="F42" s="21">
        <v>8</v>
      </c>
      <c r="G42" s="21">
        <v>18.7</v>
      </c>
      <c r="H42" s="21">
        <v>30</v>
      </c>
      <c r="I42" s="17">
        <f t="shared" si="10"/>
        <v>40</v>
      </c>
      <c r="J42" s="21">
        <v>20</v>
      </c>
      <c r="K42" s="21">
        <v>20</v>
      </c>
      <c r="L42" s="3">
        <f t="shared" si="11"/>
        <v>100</v>
      </c>
      <c r="M42" s="21">
        <v>30</v>
      </c>
      <c r="N42" s="17">
        <f t="shared" si="12"/>
        <v>40</v>
      </c>
      <c r="O42" s="21">
        <v>20</v>
      </c>
      <c r="P42" s="21">
        <v>20</v>
      </c>
      <c r="Q42" s="21">
        <v>30</v>
      </c>
      <c r="R42" s="3">
        <f t="shared" si="13"/>
        <v>44</v>
      </c>
      <c r="S42" s="21">
        <v>6</v>
      </c>
      <c r="T42" s="21">
        <v>8</v>
      </c>
      <c r="U42" s="21">
        <v>30</v>
      </c>
      <c r="V42" s="3">
        <f t="shared" si="14"/>
        <v>64.8</v>
      </c>
      <c r="W42" s="21">
        <v>32.799999999999997</v>
      </c>
      <c r="X42" s="21">
        <v>32</v>
      </c>
      <c r="Y42" s="21">
        <v>0</v>
      </c>
      <c r="Z42" s="3">
        <f t="shared" si="15"/>
        <v>97.5</v>
      </c>
      <c r="AA42" s="21">
        <v>30</v>
      </c>
      <c r="AB42" s="21">
        <v>20</v>
      </c>
      <c r="AC42" s="21">
        <v>47.5</v>
      </c>
    </row>
    <row r="43" spans="1:29" s="25" customFormat="1" ht="51.75" x14ac:dyDescent="0.25">
      <c r="A43" s="26">
        <v>29</v>
      </c>
      <c r="B43" s="20" t="s">
        <v>90</v>
      </c>
      <c r="C43" s="3">
        <f t="shared" si="7"/>
        <v>90</v>
      </c>
      <c r="D43" s="3">
        <f t="shared" si="8"/>
        <v>98.9</v>
      </c>
      <c r="E43" s="17">
        <f t="shared" si="9"/>
        <v>29.7</v>
      </c>
      <c r="F43" s="21">
        <v>10</v>
      </c>
      <c r="G43" s="21">
        <v>19.7</v>
      </c>
      <c r="H43" s="21">
        <v>30</v>
      </c>
      <c r="I43" s="17">
        <f t="shared" si="10"/>
        <v>39.200000000000003</v>
      </c>
      <c r="J43" s="21">
        <v>19.8</v>
      </c>
      <c r="K43" s="21">
        <v>19.399999999999999</v>
      </c>
      <c r="L43" s="3">
        <f t="shared" si="11"/>
        <v>99.1</v>
      </c>
      <c r="M43" s="21">
        <v>30</v>
      </c>
      <c r="N43" s="17">
        <f t="shared" si="12"/>
        <v>40</v>
      </c>
      <c r="O43" s="21">
        <v>20</v>
      </c>
      <c r="P43" s="21">
        <v>20</v>
      </c>
      <c r="Q43" s="21">
        <v>29.1</v>
      </c>
      <c r="R43" s="3">
        <f t="shared" si="13"/>
        <v>52</v>
      </c>
      <c r="S43" s="21">
        <v>6</v>
      </c>
      <c r="T43" s="21">
        <v>16</v>
      </c>
      <c r="U43" s="21">
        <v>30</v>
      </c>
      <c r="V43" s="3">
        <f t="shared" si="14"/>
        <v>100</v>
      </c>
      <c r="W43" s="21">
        <v>40</v>
      </c>
      <c r="X43" s="21">
        <v>40</v>
      </c>
      <c r="Y43" s="21">
        <v>20</v>
      </c>
      <c r="Z43" s="3">
        <f t="shared" si="15"/>
        <v>100</v>
      </c>
      <c r="AA43" s="21">
        <v>30</v>
      </c>
      <c r="AB43" s="21">
        <v>20</v>
      </c>
      <c r="AC43" s="21">
        <v>50</v>
      </c>
    </row>
    <row r="44" spans="1:29" s="25" customFormat="1" ht="51.75" x14ac:dyDescent="0.25">
      <c r="A44" s="26">
        <v>30</v>
      </c>
      <c r="B44" s="27" t="s">
        <v>91</v>
      </c>
      <c r="C44" s="3">
        <f t="shared" si="7"/>
        <v>86.08</v>
      </c>
      <c r="D44" s="3">
        <f t="shared" si="8"/>
        <v>94.6</v>
      </c>
      <c r="E44" s="17">
        <f t="shared" si="9"/>
        <v>27.6</v>
      </c>
      <c r="F44" s="21">
        <v>10</v>
      </c>
      <c r="G44" s="21">
        <v>17.600000000000001</v>
      </c>
      <c r="H44" s="21">
        <v>27</v>
      </c>
      <c r="I44" s="17">
        <f t="shared" si="10"/>
        <v>40</v>
      </c>
      <c r="J44" s="21">
        <v>20</v>
      </c>
      <c r="K44" s="21">
        <v>20</v>
      </c>
      <c r="L44" s="3">
        <f t="shared" si="11"/>
        <v>99</v>
      </c>
      <c r="M44" s="21">
        <v>30</v>
      </c>
      <c r="N44" s="17">
        <f t="shared" si="12"/>
        <v>39.6</v>
      </c>
      <c r="O44" s="21">
        <v>19.8</v>
      </c>
      <c r="P44" s="21">
        <v>19.8</v>
      </c>
      <c r="Q44" s="21">
        <v>29.4</v>
      </c>
      <c r="R44" s="3">
        <f t="shared" si="13"/>
        <v>41.6</v>
      </c>
      <c r="S44" s="21">
        <v>6</v>
      </c>
      <c r="T44" s="21">
        <v>8</v>
      </c>
      <c r="U44" s="21">
        <v>27.6</v>
      </c>
      <c r="V44" s="3">
        <f t="shared" si="14"/>
        <v>100</v>
      </c>
      <c r="W44" s="21">
        <v>40</v>
      </c>
      <c r="X44" s="21">
        <v>40</v>
      </c>
      <c r="Y44" s="21">
        <v>20</v>
      </c>
      <c r="Z44" s="3">
        <f t="shared" si="15"/>
        <v>95.2</v>
      </c>
      <c r="AA44" s="21">
        <v>29.7</v>
      </c>
      <c r="AB44" s="21">
        <v>20</v>
      </c>
      <c r="AC44" s="21">
        <v>45.5</v>
      </c>
    </row>
    <row r="45" spans="1:29" s="25" customFormat="1" ht="47.25" customHeight="1" x14ac:dyDescent="0.25">
      <c r="A45" s="26">
        <v>31</v>
      </c>
      <c r="B45" s="28" t="s">
        <v>92</v>
      </c>
      <c r="C45" s="3">
        <f t="shared" si="7"/>
        <v>91.679999999999993</v>
      </c>
      <c r="D45" s="3">
        <f t="shared" si="8"/>
        <v>94.9</v>
      </c>
      <c r="E45" s="17">
        <f t="shared" si="9"/>
        <v>24.9</v>
      </c>
      <c r="F45" s="21">
        <v>6</v>
      </c>
      <c r="G45" s="21">
        <v>18.899999999999999</v>
      </c>
      <c r="H45" s="21">
        <v>30</v>
      </c>
      <c r="I45" s="17">
        <f t="shared" si="10"/>
        <v>40</v>
      </c>
      <c r="J45" s="21">
        <v>20</v>
      </c>
      <c r="K45" s="21">
        <v>20</v>
      </c>
      <c r="L45" s="3">
        <f t="shared" si="11"/>
        <v>95.5</v>
      </c>
      <c r="M45" s="21">
        <v>30</v>
      </c>
      <c r="N45" s="17">
        <f t="shared" si="12"/>
        <v>40</v>
      </c>
      <c r="O45" s="21">
        <v>20</v>
      </c>
      <c r="P45" s="21">
        <v>20</v>
      </c>
      <c r="Q45" s="21">
        <v>25.5</v>
      </c>
      <c r="R45" s="3">
        <f t="shared" si="13"/>
        <v>68</v>
      </c>
      <c r="S45" s="21">
        <v>30</v>
      </c>
      <c r="T45" s="21">
        <v>8</v>
      </c>
      <c r="U45" s="21">
        <v>30</v>
      </c>
      <c r="V45" s="3">
        <f t="shared" si="14"/>
        <v>100</v>
      </c>
      <c r="W45" s="21">
        <v>40</v>
      </c>
      <c r="X45" s="21">
        <v>40</v>
      </c>
      <c r="Y45" s="21">
        <v>20</v>
      </c>
      <c r="Z45" s="3">
        <f t="shared" si="15"/>
        <v>100</v>
      </c>
      <c r="AA45" s="21">
        <v>30</v>
      </c>
      <c r="AB45" s="21">
        <v>20</v>
      </c>
      <c r="AC45" s="21">
        <v>50</v>
      </c>
    </row>
    <row r="46" spans="1:29" s="25" customFormat="1" ht="51.75" x14ac:dyDescent="0.25">
      <c r="A46" s="26">
        <v>32</v>
      </c>
      <c r="B46" s="27" t="s">
        <v>93</v>
      </c>
      <c r="C46" s="3">
        <f t="shared" si="7"/>
        <v>86.84</v>
      </c>
      <c r="D46" s="3">
        <f t="shared" si="8"/>
        <v>86.600000000000009</v>
      </c>
      <c r="E46" s="17">
        <f t="shared" si="9"/>
        <v>23.400000000000002</v>
      </c>
      <c r="F46" s="29">
        <v>6.03</v>
      </c>
      <c r="G46" s="29">
        <v>17.37</v>
      </c>
      <c r="H46" s="29">
        <v>30</v>
      </c>
      <c r="I46" s="17">
        <f t="shared" si="10"/>
        <v>33.200000000000003</v>
      </c>
      <c r="J46" s="29">
        <v>16.399999999999999</v>
      </c>
      <c r="K46" s="29">
        <v>16.8</v>
      </c>
      <c r="L46" s="3">
        <f t="shared" si="11"/>
        <v>91.5</v>
      </c>
      <c r="M46" s="21">
        <v>30</v>
      </c>
      <c r="N46" s="17">
        <f t="shared" si="12"/>
        <v>36</v>
      </c>
      <c r="O46" s="29">
        <v>19</v>
      </c>
      <c r="P46" s="29">
        <v>17</v>
      </c>
      <c r="Q46" s="29">
        <v>25.5</v>
      </c>
      <c r="R46" s="3">
        <f t="shared" si="13"/>
        <v>65</v>
      </c>
      <c r="S46" s="29">
        <v>30</v>
      </c>
      <c r="T46" s="29">
        <v>8</v>
      </c>
      <c r="U46" s="29">
        <v>27</v>
      </c>
      <c r="V46" s="3">
        <f t="shared" si="14"/>
        <v>92</v>
      </c>
      <c r="W46" s="29">
        <v>37.6</v>
      </c>
      <c r="X46" s="29">
        <v>38</v>
      </c>
      <c r="Y46" s="29">
        <v>16.399999999999999</v>
      </c>
      <c r="Z46" s="3">
        <f t="shared" si="15"/>
        <v>99.1</v>
      </c>
      <c r="AA46" s="29">
        <v>29.1</v>
      </c>
      <c r="AB46" s="29">
        <v>20</v>
      </c>
      <c r="AC46" s="29">
        <v>50</v>
      </c>
    </row>
    <row r="47" spans="1:29" s="25" customFormat="1" ht="54.75" customHeight="1" x14ac:dyDescent="0.25">
      <c r="A47" s="26">
        <v>33</v>
      </c>
      <c r="B47" s="27" t="s">
        <v>94</v>
      </c>
      <c r="C47" s="3">
        <f t="shared" si="7"/>
        <v>92.28</v>
      </c>
      <c r="D47" s="3">
        <f t="shared" si="8"/>
        <v>89.1</v>
      </c>
      <c r="E47" s="17">
        <f t="shared" si="9"/>
        <v>23.1</v>
      </c>
      <c r="F47" s="21">
        <v>10</v>
      </c>
      <c r="G47" s="21">
        <v>13.1</v>
      </c>
      <c r="H47" s="21">
        <v>30</v>
      </c>
      <c r="I47" s="17">
        <f t="shared" si="10"/>
        <v>36</v>
      </c>
      <c r="J47" s="21">
        <v>16</v>
      </c>
      <c r="K47" s="21">
        <v>20</v>
      </c>
      <c r="L47" s="3">
        <f t="shared" si="11"/>
        <v>98.699999999999989</v>
      </c>
      <c r="M47" s="21">
        <v>30</v>
      </c>
      <c r="N47" s="17">
        <f t="shared" si="12"/>
        <v>39.6</v>
      </c>
      <c r="O47" s="21">
        <v>20</v>
      </c>
      <c r="P47" s="21">
        <v>19.600000000000001</v>
      </c>
      <c r="Q47" s="21">
        <v>29.1</v>
      </c>
      <c r="R47" s="3">
        <f t="shared" si="13"/>
        <v>76</v>
      </c>
      <c r="S47" s="21">
        <v>6</v>
      </c>
      <c r="T47" s="21">
        <v>40</v>
      </c>
      <c r="U47" s="21">
        <v>30</v>
      </c>
      <c r="V47" s="3">
        <f t="shared" si="14"/>
        <v>99.2</v>
      </c>
      <c r="W47" s="21">
        <v>39.200000000000003</v>
      </c>
      <c r="X47" s="21">
        <v>40</v>
      </c>
      <c r="Y47" s="21">
        <v>20</v>
      </c>
      <c r="Z47" s="3">
        <f t="shared" si="15"/>
        <v>98.4</v>
      </c>
      <c r="AA47" s="21">
        <v>30</v>
      </c>
      <c r="AB47" s="21">
        <v>18.399999999999999</v>
      </c>
      <c r="AC47" s="21">
        <v>50</v>
      </c>
    </row>
    <row r="48" spans="1:29" s="25" customFormat="1" ht="51.75" x14ac:dyDescent="0.25">
      <c r="A48" s="26">
        <v>34</v>
      </c>
      <c r="B48" s="27" t="s">
        <v>95</v>
      </c>
      <c r="C48" s="3">
        <f t="shared" si="7"/>
        <v>91.88</v>
      </c>
      <c r="D48" s="3">
        <f t="shared" si="8"/>
        <v>91.6</v>
      </c>
      <c r="E48" s="17">
        <f t="shared" si="9"/>
        <v>21.6</v>
      </c>
      <c r="F48" s="21">
        <v>10</v>
      </c>
      <c r="G48" s="21">
        <v>11.6</v>
      </c>
      <c r="H48" s="21">
        <v>30</v>
      </c>
      <c r="I48" s="17">
        <f t="shared" si="10"/>
        <v>40</v>
      </c>
      <c r="J48" s="21">
        <v>20</v>
      </c>
      <c r="K48" s="21">
        <v>20</v>
      </c>
      <c r="L48" s="3">
        <f t="shared" si="11"/>
        <v>87.3</v>
      </c>
      <c r="M48" s="21">
        <v>30</v>
      </c>
      <c r="N48" s="17">
        <f t="shared" si="12"/>
        <v>36</v>
      </c>
      <c r="O48" s="21">
        <v>20</v>
      </c>
      <c r="P48" s="21">
        <v>16</v>
      </c>
      <c r="Q48" s="21">
        <v>21.3</v>
      </c>
      <c r="R48" s="3">
        <f t="shared" si="13"/>
        <v>94</v>
      </c>
      <c r="S48" s="21">
        <v>30</v>
      </c>
      <c r="T48" s="21">
        <v>40</v>
      </c>
      <c r="U48" s="21">
        <v>24</v>
      </c>
      <c r="V48" s="3">
        <f t="shared" si="14"/>
        <v>88</v>
      </c>
      <c r="W48" s="21">
        <v>28</v>
      </c>
      <c r="X48" s="21">
        <v>40</v>
      </c>
      <c r="Y48" s="21">
        <v>20</v>
      </c>
      <c r="Z48" s="3">
        <f t="shared" si="15"/>
        <v>98.5</v>
      </c>
      <c r="AA48" s="21">
        <v>30</v>
      </c>
      <c r="AB48" s="21">
        <v>20</v>
      </c>
      <c r="AC48" s="21">
        <v>48.5</v>
      </c>
    </row>
    <row r="49" spans="1:29" s="25" customFormat="1" ht="51.75" x14ac:dyDescent="0.25">
      <c r="A49" s="26">
        <v>35</v>
      </c>
      <c r="B49" s="27" t="s">
        <v>96</v>
      </c>
      <c r="C49" s="3">
        <f t="shared" si="7"/>
        <v>89.1</v>
      </c>
      <c r="D49" s="3">
        <f t="shared" si="8"/>
        <v>97.6</v>
      </c>
      <c r="E49" s="17">
        <f t="shared" si="9"/>
        <v>27.6</v>
      </c>
      <c r="F49" s="21">
        <v>10</v>
      </c>
      <c r="G49" s="21">
        <v>17.600000000000001</v>
      </c>
      <c r="H49" s="21">
        <v>30</v>
      </c>
      <c r="I49" s="17">
        <f t="shared" si="10"/>
        <v>40</v>
      </c>
      <c r="J49" s="21">
        <v>20</v>
      </c>
      <c r="K49" s="21">
        <v>20</v>
      </c>
      <c r="L49" s="3">
        <f t="shared" si="11"/>
        <v>97.4</v>
      </c>
      <c r="M49" s="21">
        <v>30</v>
      </c>
      <c r="N49" s="17">
        <f t="shared" si="12"/>
        <v>38</v>
      </c>
      <c r="O49" s="21">
        <v>20</v>
      </c>
      <c r="P49" s="21">
        <v>18</v>
      </c>
      <c r="Q49" s="21">
        <v>29.4</v>
      </c>
      <c r="R49" s="3">
        <f t="shared" si="13"/>
        <v>52</v>
      </c>
      <c r="S49" s="21">
        <v>6</v>
      </c>
      <c r="T49" s="21">
        <v>16</v>
      </c>
      <c r="U49" s="21">
        <v>30</v>
      </c>
      <c r="V49" s="3">
        <f t="shared" si="14"/>
        <v>100</v>
      </c>
      <c r="W49" s="21">
        <v>40</v>
      </c>
      <c r="X49" s="21">
        <v>40</v>
      </c>
      <c r="Y49" s="21">
        <v>20</v>
      </c>
      <c r="Z49" s="3">
        <f t="shared" si="15"/>
        <v>98.5</v>
      </c>
      <c r="AA49" s="21">
        <v>29.4</v>
      </c>
      <c r="AB49" s="21">
        <v>19.600000000000001</v>
      </c>
      <c r="AC49" s="21">
        <v>49.5</v>
      </c>
    </row>
    <row r="50" spans="1:29" s="25" customFormat="1" ht="77.25" x14ac:dyDescent="0.25">
      <c r="A50" s="26">
        <v>36</v>
      </c>
      <c r="B50" s="27" t="s">
        <v>97</v>
      </c>
      <c r="C50" s="3">
        <f t="shared" si="7"/>
        <v>73.2</v>
      </c>
      <c r="D50" s="3">
        <f t="shared" si="8"/>
        <v>80.900000000000006</v>
      </c>
      <c r="E50" s="17">
        <f t="shared" si="9"/>
        <v>20.100000000000001</v>
      </c>
      <c r="F50" s="21">
        <v>6</v>
      </c>
      <c r="G50" s="21">
        <v>14.1</v>
      </c>
      <c r="H50" s="21">
        <v>30</v>
      </c>
      <c r="I50" s="17">
        <f t="shared" si="10"/>
        <v>30.8</v>
      </c>
      <c r="J50" s="21">
        <v>14.14</v>
      </c>
      <c r="K50" s="21">
        <v>16.66</v>
      </c>
      <c r="L50" s="3">
        <f t="shared" si="11"/>
        <v>81.400000000000006</v>
      </c>
      <c r="M50" s="21">
        <v>30</v>
      </c>
      <c r="N50" s="17">
        <f t="shared" si="12"/>
        <v>32.799999999999997</v>
      </c>
      <c r="O50" s="21">
        <v>20</v>
      </c>
      <c r="P50" s="21">
        <v>12.8</v>
      </c>
      <c r="Q50" s="21">
        <v>18.600000000000001</v>
      </c>
      <c r="R50" s="3">
        <f t="shared" si="13"/>
        <v>78</v>
      </c>
      <c r="S50" s="21">
        <v>24</v>
      </c>
      <c r="T50" s="21">
        <v>24</v>
      </c>
      <c r="U50" s="21">
        <v>30</v>
      </c>
      <c r="V50" s="3">
        <f t="shared" si="14"/>
        <v>67.2</v>
      </c>
      <c r="W50" s="21">
        <v>28</v>
      </c>
      <c r="X50" s="21">
        <v>25.2</v>
      </c>
      <c r="Y50" s="21">
        <v>14</v>
      </c>
      <c r="Z50" s="3">
        <f t="shared" si="15"/>
        <v>58.5</v>
      </c>
      <c r="AA50" s="21">
        <v>18.600000000000001</v>
      </c>
      <c r="AB50" s="21">
        <v>11.4</v>
      </c>
      <c r="AC50" s="21">
        <v>28.5</v>
      </c>
    </row>
    <row r="51" spans="1:29" s="25" customFormat="1" ht="51.75" x14ac:dyDescent="0.25">
      <c r="A51" s="26">
        <v>37</v>
      </c>
      <c r="B51" s="27" t="s">
        <v>98</v>
      </c>
      <c r="C51" s="3">
        <f t="shared" si="7"/>
        <v>89.1</v>
      </c>
      <c r="D51" s="3">
        <f t="shared" si="8"/>
        <v>99.4</v>
      </c>
      <c r="E51" s="17">
        <f t="shared" si="9"/>
        <v>29.4</v>
      </c>
      <c r="F51" s="21">
        <v>10</v>
      </c>
      <c r="G51" s="21">
        <v>19.399999999999999</v>
      </c>
      <c r="H51" s="21">
        <v>30</v>
      </c>
      <c r="I51" s="17">
        <f t="shared" si="10"/>
        <v>40</v>
      </c>
      <c r="J51" s="21">
        <v>20</v>
      </c>
      <c r="K51" s="21">
        <v>20</v>
      </c>
      <c r="L51" s="3">
        <f t="shared" si="11"/>
        <v>98.6</v>
      </c>
      <c r="M51" s="21">
        <v>30</v>
      </c>
      <c r="N51" s="17">
        <f t="shared" si="12"/>
        <v>39.200000000000003</v>
      </c>
      <c r="O51" s="21">
        <v>20</v>
      </c>
      <c r="P51" s="21">
        <v>19.2</v>
      </c>
      <c r="Q51" s="21">
        <v>29.4</v>
      </c>
      <c r="R51" s="3">
        <f t="shared" si="13"/>
        <v>94</v>
      </c>
      <c r="S51" s="21">
        <v>30</v>
      </c>
      <c r="T51" s="21">
        <v>40</v>
      </c>
      <c r="U51" s="21">
        <v>24</v>
      </c>
      <c r="V51" s="3">
        <f t="shared" si="14"/>
        <v>78</v>
      </c>
      <c r="W51" s="21">
        <v>28</v>
      </c>
      <c r="X51" s="21">
        <v>30</v>
      </c>
      <c r="Y51" s="21">
        <v>20</v>
      </c>
      <c r="Z51" s="3">
        <f t="shared" si="15"/>
        <v>75.5</v>
      </c>
      <c r="AA51" s="21">
        <v>27</v>
      </c>
      <c r="AB51" s="21">
        <v>17</v>
      </c>
      <c r="AC51" s="21">
        <v>31.5</v>
      </c>
    </row>
    <row r="52" spans="1:29" s="25" customFormat="1" ht="51.75" x14ac:dyDescent="0.25">
      <c r="A52" s="26">
        <v>38</v>
      </c>
      <c r="B52" s="27" t="s">
        <v>99</v>
      </c>
      <c r="C52" s="3">
        <f t="shared" si="7"/>
        <v>89.580000000000013</v>
      </c>
      <c r="D52" s="3">
        <f t="shared" si="8"/>
        <v>81.099999999999994</v>
      </c>
      <c r="E52" s="17">
        <f t="shared" si="9"/>
        <v>23.1</v>
      </c>
      <c r="F52" s="21">
        <v>8</v>
      </c>
      <c r="G52" s="21">
        <v>15.1</v>
      </c>
      <c r="H52" s="21">
        <v>30</v>
      </c>
      <c r="I52" s="17">
        <f t="shared" si="10"/>
        <v>28</v>
      </c>
      <c r="J52" s="21">
        <v>14</v>
      </c>
      <c r="K52" s="21">
        <v>14</v>
      </c>
      <c r="L52" s="3">
        <f t="shared" si="11"/>
        <v>88</v>
      </c>
      <c r="M52" s="21">
        <v>30</v>
      </c>
      <c r="N52" s="17">
        <f t="shared" si="12"/>
        <v>34</v>
      </c>
      <c r="O52" s="21">
        <v>20</v>
      </c>
      <c r="P52" s="21">
        <v>14</v>
      </c>
      <c r="Q52" s="21">
        <v>24</v>
      </c>
      <c r="R52" s="3">
        <f t="shared" si="13"/>
        <v>94</v>
      </c>
      <c r="S52" s="21">
        <v>30</v>
      </c>
      <c r="T52" s="21">
        <v>40</v>
      </c>
      <c r="U52" s="21">
        <v>24</v>
      </c>
      <c r="V52" s="3">
        <f t="shared" si="14"/>
        <v>84.8</v>
      </c>
      <c r="W52" s="21">
        <v>36</v>
      </c>
      <c r="X52" s="21">
        <v>28.8</v>
      </c>
      <c r="Y52" s="21">
        <v>20</v>
      </c>
      <c r="Z52" s="3">
        <f t="shared" si="15"/>
        <v>100</v>
      </c>
      <c r="AA52" s="21">
        <v>30</v>
      </c>
      <c r="AB52" s="21">
        <v>20</v>
      </c>
      <c r="AC52" s="21">
        <v>50</v>
      </c>
    </row>
    <row r="53" spans="1:29" s="25" customFormat="1" ht="47.25" customHeight="1" x14ac:dyDescent="0.25">
      <c r="A53" s="26">
        <v>39</v>
      </c>
      <c r="B53" s="27" t="s">
        <v>100</v>
      </c>
      <c r="C53" s="3">
        <f t="shared" si="7"/>
        <v>89.2</v>
      </c>
      <c r="D53" s="3">
        <f t="shared" si="8"/>
        <v>91</v>
      </c>
      <c r="E53" s="17">
        <f t="shared" si="9"/>
        <v>21</v>
      </c>
      <c r="F53" s="21">
        <v>10</v>
      </c>
      <c r="G53" s="21">
        <v>11</v>
      </c>
      <c r="H53" s="21">
        <v>30</v>
      </c>
      <c r="I53" s="17">
        <f t="shared" si="10"/>
        <v>40</v>
      </c>
      <c r="J53" s="21">
        <v>20</v>
      </c>
      <c r="K53" s="21">
        <v>20</v>
      </c>
      <c r="L53" s="3">
        <f t="shared" si="11"/>
        <v>100</v>
      </c>
      <c r="M53" s="21">
        <v>30</v>
      </c>
      <c r="N53" s="17">
        <f t="shared" si="12"/>
        <v>40</v>
      </c>
      <c r="O53" s="21">
        <v>20</v>
      </c>
      <c r="P53" s="21">
        <v>20</v>
      </c>
      <c r="Q53" s="21">
        <v>30</v>
      </c>
      <c r="R53" s="3">
        <f t="shared" si="13"/>
        <v>100</v>
      </c>
      <c r="S53" s="21">
        <v>30</v>
      </c>
      <c r="T53" s="21">
        <v>40</v>
      </c>
      <c r="U53" s="21">
        <v>30</v>
      </c>
      <c r="V53" s="3">
        <f t="shared" si="14"/>
        <v>72</v>
      </c>
      <c r="W53" s="21">
        <v>28</v>
      </c>
      <c r="X53" s="21">
        <v>28</v>
      </c>
      <c r="Y53" s="21">
        <v>16</v>
      </c>
      <c r="Z53" s="3">
        <f t="shared" si="15"/>
        <v>83</v>
      </c>
      <c r="AA53" s="21">
        <v>30</v>
      </c>
      <c r="AB53" s="21">
        <v>16</v>
      </c>
      <c r="AC53" s="21">
        <v>37</v>
      </c>
    </row>
    <row r="54" spans="1:29" s="25" customFormat="1" ht="64.5" customHeight="1" x14ac:dyDescent="0.25">
      <c r="A54" s="26">
        <v>40</v>
      </c>
      <c r="B54" s="27" t="s">
        <v>101</v>
      </c>
      <c r="C54" s="3">
        <f t="shared" si="7"/>
        <v>89.820000000000007</v>
      </c>
      <c r="D54" s="3">
        <f t="shared" si="8"/>
        <v>95.8</v>
      </c>
      <c r="E54" s="17">
        <f t="shared" si="9"/>
        <v>25.8</v>
      </c>
      <c r="F54" s="21">
        <v>8</v>
      </c>
      <c r="G54" s="21">
        <v>17.8</v>
      </c>
      <c r="H54" s="21">
        <v>30</v>
      </c>
      <c r="I54" s="17">
        <f t="shared" si="10"/>
        <v>40</v>
      </c>
      <c r="J54" s="21">
        <v>20</v>
      </c>
      <c r="K54" s="21">
        <v>20</v>
      </c>
      <c r="L54" s="3">
        <f t="shared" si="11"/>
        <v>86.5</v>
      </c>
      <c r="M54" s="21">
        <v>30</v>
      </c>
      <c r="N54" s="17">
        <f t="shared" si="12"/>
        <v>34</v>
      </c>
      <c r="O54" s="21">
        <v>20</v>
      </c>
      <c r="P54" s="21">
        <v>14</v>
      </c>
      <c r="Q54" s="21">
        <v>22.5</v>
      </c>
      <c r="R54" s="3">
        <f t="shared" si="13"/>
        <v>70</v>
      </c>
      <c r="S54" s="21">
        <v>6</v>
      </c>
      <c r="T54" s="21">
        <v>40</v>
      </c>
      <c r="U54" s="21">
        <v>24</v>
      </c>
      <c r="V54" s="3">
        <f t="shared" si="14"/>
        <v>96.8</v>
      </c>
      <c r="W54" s="21">
        <v>36.799999999999997</v>
      </c>
      <c r="X54" s="21">
        <v>40</v>
      </c>
      <c r="Y54" s="21">
        <v>20</v>
      </c>
      <c r="Z54" s="3">
        <f t="shared" si="15"/>
        <v>100</v>
      </c>
      <c r="AA54" s="21">
        <v>30</v>
      </c>
      <c r="AB54" s="21">
        <v>20</v>
      </c>
      <c r="AC54" s="21">
        <v>50</v>
      </c>
    </row>
    <row r="55" spans="1:29" s="25" customFormat="1" ht="47.25" customHeight="1" x14ac:dyDescent="0.25">
      <c r="A55" s="26">
        <v>41</v>
      </c>
      <c r="B55" s="27" t="s">
        <v>102</v>
      </c>
      <c r="C55" s="3">
        <f t="shared" si="7"/>
        <v>86.44</v>
      </c>
      <c r="D55" s="3">
        <f t="shared" si="8"/>
        <v>99.4</v>
      </c>
      <c r="E55" s="17">
        <f t="shared" si="9"/>
        <v>29.4</v>
      </c>
      <c r="F55" s="21">
        <v>10</v>
      </c>
      <c r="G55" s="21">
        <v>19.399999999999999</v>
      </c>
      <c r="H55" s="21">
        <v>30</v>
      </c>
      <c r="I55" s="17">
        <f t="shared" si="10"/>
        <v>40</v>
      </c>
      <c r="J55" s="21">
        <v>20</v>
      </c>
      <c r="K55" s="21">
        <v>20</v>
      </c>
      <c r="L55" s="3">
        <f t="shared" si="11"/>
        <v>88.8</v>
      </c>
      <c r="M55" s="21">
        <v>30</v>
      </c>
      <c r="N55" s="17">
        <f t="shared" si="12"/>
        <v>34.799999999999997</v>
      </c>
      <c r="O55" s="21">
        <v>20</v>
      </c>
      <c r="P55" s="21">
        <v>14.8</v>
      </c>
      <c r="Q55" s="21">
        <v>24</v>
      </c>
      <c r="R55" s="3">
        <f t="shared" si="13"/>
        <v>44</v>
      </c>
      <c r="S55" s="21">
        <v>6</v>
      </c>
      <c r="T55" s="21">
        <v>8</v>
      </c>
      <c r="U55" s="21">
        <v>30</v>
      </c>
      <c r="V55" s="3">
        <f t="shared" si="14"/>
        <v>100</v>
      </c>
      <c r="W55" s="21">
        <v>40</v>
      </c>
      <c r="X55" s="21">
        <v>40</v>
      </c>
      <c r="Y55" s="21">
        <v>20</v>
      </c>
      <c r="Z55" s="3">
        <f t="shared" si="15"/>
        <v>100</v>
      </c>
      <c r="AA55" s="21">
        <v>30</v>
      </c>
      <c r="AB55" s="21">
        <v>20</v>
      </c>
      <c r="AC55" s="21">
        <v>50</v>
      </c>
    </row>
    <row r="56" spans="1:29" s="25" customFormat="1" ht="51.75" customHeight="1" x14ac:dyDescent="0.25">
      <c r="A56" s="26">
        <v>42</v>
      </c>
      <c r="B56" s="27" t="s">
        <v>103</v>
      </c>
      <c r="C56" s="3">
        <f t="shared" si="7"/>
        <v>88.72</v>
      </c>
      <c r="D56" s="3">
        <f t="shared" si="8"/>
        <v>98.8</v>
      </c>
      <c r="E56" s="17">
        <f t="shared" si="9"/>
        <v>28.8</v>
      </c>
      <c r="F56" s="21">
        <v>10</v>
      </c>
      <c r="G56" s="21">
        <v>18.8</v>
      </c>
      <c r="H56" s="21">
        <v>30</v>
      </c>
      <c r="I56" s="17">
        <f t="shared" si="10"/>
        <v>40</v>
      </c>
      <c r="J56" s="21">
        <v>20</v>
      </c>
      <c r="K56" s="21">
        <v>20</v>
      </c>
      <c r="L56" s="3">
        <f t="shared" si="11"/>
        <v>86.8</v>
      </c>
      <c r="M56" s="21">
        <v>18</v>
      </c>
      <c r="N56" s="17">
        <f t="shared" si="12"/>
        <v>40</v>
      </c>
      <c r="O56" s="21">
        <v>20</v>
      </c>
      <c r="P56" s="21">
        <v>20</v>
      </c>
      <c r="Q56" s="21">
        <v>28.8</v>
      </c>
      <c r="R56" s="3">
        <f t="shared" si="13"/>
        <v>58</v>
      </c>
      <c r="S56" s="21">
        <v>18</v>
      </c>
      <c r="T56" s="21">
        <v>40</v>
      </c>
      <c r="U56" s="21">
        <v>0</v>
      </c>
      <c r="V56" s="3">
        <f t="shared" si="14"/>
        <v>100</v>
      </c>
      <c r="W56" s="21">
        <v>40</v>
      </c>
      <c r="X56" s="21">
        <v>40</v>
      </c>
      <c r="Y56" s="21">
        <v>20</v>
      </c>
      <c r="Z56" s="3">
        <f t="shared" si="15"/>
        <v>100</v>
      </c>
      <c r="AA56" s="21">
        <v>30</v>
      </c>
      <c r="AB56" s="21">
        <v>20</v>
      </c>
      <c r="AC56" s="21">
        <v>50</v>
      </c>
    </row>
    <row r="57" spans="1:29" s="25" customFormat="1" ht="51.75" customHeight="1" x14ac:dyDescent="0.25">
      <c r="A57" s="26">
        <v>43</v>
      </c>
      <c r="B57" s="27" t="s">
        <v>104</v>
      </c>
      <c r="C57" s="3">
        <f t="shared" si="7"/>
        <v>85.06</v>
      </c>
      <c r="D57" s="3">
        <f t="shared" si="8"/>
        <v>99.2</v>
      </c>
      <c r="E57" s="17">
        <f t="shared" si="9"/>
        <v>30</v>
      </c>
      <c r="F57" s="21">
        <v>10</v>
      </c>
      <c r="G57" s="21">
        <v>20</v>
      </c>
      <c r="H57" s="21">
        <v>30</v>
      </c>
      <c r="I57" s="17">
        <f t="shared" si="10"/>
        <v>39.200000000000003</v>
      </c>
      <c r="J57" s="21">
        <v>19.260000000000002</v>
      </c>
      <c r="K57" s="21">
        <v>19.940000000000001</v>
      </c>
      <c r="L57" s="3">
        <f t="shared" si="11"/>
        <v>99.6</v>
      </c>
      <c r="M57" s="21">
        <v>30</v>
      </c>
      <c r="N57" s="17">
        <f t="shared" si="12"/>
        <v>39.6</v>
      </c>
      <c r="O57" s="21">
        <v>19.600000000000001</v>
      </c>
      <c r="P57" s="21">
        <v>20</v>
      </c>
      <c r="Q57" s="21">
        <v>30</v>
      </c>
      <c r="R57" s="3">
        <f t="shared" si="13"/>
        <v>46</v>
      </c>
      <c r="S57" s="21">
        <v>6</v>
      </c>
      <c r="T57" s="21">
        <v>40</v>
      </c>
      <c r="U57" s="21">
        <v>0</v>
      </c>
      <c r="V57" s="3">
        <f t="shared" si="14"/>
        <v>85.2</v>
      </c>
      <c r="W57" s="21">
        <v>34</v>
      </c>
      <c r="X57" s="21">
        <v>31.2</v>
      </c>
      <c r="Y57" s="21">
        <v>20</v>
      </c>
      <c r="Z57" s="3">
        <f t="shared" si="15"/>
        <v>95.3</v>
      </c>
      <c r="AA57" s="21">
        <v>30</v>
      </c>
      <c r="AB57" s="21">
        <v>19.8</v>
      </c>
      <c r="AC57" s="21">
        <v>45.5</v>
      </c>
    </row>
    <row r="58" spans="1:29" s="25" customFormat="1" ht="51.75" customHeight="1" x14ac:dyDescent="0.25">
      <c r="A58" s="26">
        <v>44</v>
      </c>
      <c r="B58" s="27" t="s">
        <v>105</v>
      </c>
      <c r="C58" s="3">
        <f t="shared" si="7"/>
        <v>89.039999999999992</v>
      </c>
      <c r="D58" s="3">
        <f t="shared" si="8"/>
        <v>98</v>
      </c>
      <c r="E58" s="17">
        <f t="shared" si="9"/>
        <v>28.8</v>
      </c>
      <c r="F58" s="21">
        <v>10</v>
      </c>
      <c r="G58" s="21">
        <v>18.8</v>
      </c>
      <c r="H58" s="21">
        <v>30</v>
      </c>
      <c r="I58" s="17">
        <f t="shared" si="10"/>
        <v>39.200000000000003</v>
      </c>
      <c r="J58" s="21">
        <v>20</v>
      </c>
      <c r="K58" s="21">
        <v>19.2</v>
      </c>
      <c r="L58" s="3">
        <f t="shared" si="11"/>
        <v>100</v>
      </c>
      <c r="M58" s="21">
        <v>30</v>
      </c>
      <c r="N58" s="17">
        <f t="shared" si="12"/>
        <v>40</v>
      </c>
      <c r="O58" s="21">
        <v>20</v>
      </c>
      <c r="P58" s="21">
        <v>20</v>
      </c>
      <c r="Q58" s="21">
        <v>30</v>
      </c>
      <c r="R58" s="3">
        <f t="shared" si="13"/>
        <v>68</v>
      </c>
      <c r="S58" s="21">
        <v>30</v>
      </c>
      <c r="T58" s="21">
        <v>8</v>
      </c>
      <c r="U58" s="21">
        <v>30</v>
      </c>
      <c r="V58" s="3">
        <f t="shared" si="14"/>
        <v>79.2</v>
      </c>
      <c r="W58" s="21">
        <v>32</v>
      </c>
      <c r="X58" s="21">
        <v>32</v>
      </c>
      <c r="Y58" s="21">
        <v>15.2</v>
      </c>
      <c r="Z58" s="3">
        <f t="shared" si="15"/>
        <v>100</v>
      </c>
      <c r="AA58" s="21">
        <v>30</v>
      </c>
      <c r="AB58" s="21">
        <v>20</v>
      </c>
      <c r="AC58" s="21">
        <v>50</v>
      </c>
    </row>
    <row r="59" spans="1:29" s="25" customFormat="1" ht="39" x14ac:dyDescent="0.25">
      <c r="A59" s="26">
        <v>45</v>
      </c>
      <c r="B59" s="28" t="s">
        <v>106</v>
      </c>
      <c r="C59" s="3">
        <f t="shared" si="7"/>
        <v>88.76</v>
      </c>
      <c r="D59" s="3">
        <f t="shared" si="8"/>
        <v>87.8</v>
      </c>
      <c r="E59" s="17">
        <f t="shared" si="9"/>
        <v>25.8</v>
      </c>
      <c r="F59" s="21">
        <v>10</v>
      </c>
      <c r="G59" s="21">
        <v>15.8</v>
      </c>
      <c r="H59" s="21">
        <v>30</v>
      </c>
      <c r="I59" s="17">
        <f t="shared" si="10"/>
        <v>32</v>
      </c>
      <c r="J59" s="21">
        <v>16</v>
      </c>
      <c r="K59" s="21">
        <v>16</v>
      </c>
      <c r="L59" s="3">
        <f t="shared" si="11"/>
        <v>100</v>
      </c>
      <c r="M59" s="21">
        <v>30</v>
      </c>
      <c r="N59" s="17">
        <f t="shared" si="12"/>
        <v>40</v>
      </c>
      <c r="O59" s="21">
        <v>20</v>
      </c>
      <c r="P59" s="21">
        <v>20</v>
      </c>
      <c r="Q59" s="21">
        <v>30</v>
      </c>
      <c r="R59" s="3">
        <f t="shared" si="13"/>
        <v>68</v>
      </c>
      <c r="S59" s="21">
        <v>30</v>
      </c>
      <c r="T59" s="21">
        <v>8</v>
      </c>
      <c r="U59" s="21">
        <v>30</v>
      </c>
      <c r="V59" s="3">
        <f t="shared" si="14"/>
        <v>88</v>
      </c>
      <c r="W59" s="21">
        <v>40</v>
      </c>
      <c r="X59" s="21">
        <v>32</v>
      </c>
      <c r="Y59" s="21">
        <v>16</v>
      </c>
      <c r="Z59" s="3">
        <f t="shared" si="15"/>
        <v>100</v>
      </c>
      <c r="AA59" s="21">
        <v>30</v>
      </c>
      <c r="AB59" s="21">
        <v>20</v>
      </c>
      <c r="AC59" s="21">
        <v>50</v>
      </c>
    </row>
    <row r="60" spans="1:29" s="25" customFormat="1" ht="51" customHeight="1" x14ac:dyDescent="0.25">
      <c r="A60" s="26">
        <v>46</v>
      </c>
      <c r="B60" s="27" t="s">
        <v>107</v>
      </c>
      <c r="C60" s="3">
        <f t="shared" si="7"/>
        <v>88.02000000000001</v>
      </c>
      <c r="D60" s="3">
        <f t="shared" si="8"/>
        <v>98.8</v>
      </c>
      <c r="E60" s="17">
        <f t="shared" si="9"/>
        <v>28.8</v>
      </c>
      <c r="F60" s="21">
        <v>9</v>
      </c>
      <c r="G60" s="21">
        <v>19.8</v>
      </c>
      <c r="H60" s="21">
        <v>30</v>
      </c>
      <c r="I60" s="17">
        <f t="shared" si="10"/>
        <v>40</v>
      </c>
      <c r="J60" s="21">
        <v>20</v>
      </c>
      <c r="K60" s="21">
        <v>20</v>
      </c>
      <c r="L60" s="3">
        <f t="shared" si="11"/>
        <v>99.7</v>
      </c>
      <c r="M60" s="21">
        <v>30</v>
      </c>
      <c r="N60" s="17">
        <f t="shared" si="12"/>
        <v>40</v>
      </c>
      <c r="O60" s="21">
        <v>20</v>
      </c>
      <c r="P60" s="21">
        <v>20</v>
      </c>
      <c r="Q60" s="21">
        <v>29.7</v>
      </c>
      <c r="R60" s="3">
        <f t="shared" si="13"/>
        <v>66</v>
      </c>
      <c r="S60" s="21">
        <v>12</v>
      </c>
      <c r="T60" s="21">
        <v>24</v>
      </c>
      <c r="U60" s="21">
        <v>30</v>
      </c>
      <c r="V60" s="3">
        <f t="shared" si="14"/>
        <v>80</v>
      </c>
      <c r="W60" s="21">
        <v>32</v>
      </c>
      <c r="X60" s="21">
        <v>32</v>
      </c>
      <c r="Y60" s="21">
        <v>16</v>
      </c>
      <c r="Z60" s="3">
        <f t="shared" si="15"/>
        <v>95.6</v>
      </c>
      <c r="AA60" s="21">
        <v>27.6</v>
      </c>
      <c r="AB60" s="21">
        <v>18</v>
      </c>
      <c r="AC60" s="21">
        <v>50</v>
      </c>
    </row>
    <row r="61" spans="1:29" s="25" customFormat="1" ht="51" customHeight="1" x14ac:dyDescent="0.25">
      <c r="A61" s="26">
        <v>47</v>
      </c>
      <c r="B61" s="27" t="s">
        <v>108</v>
      </c>
      <c r="C61" s="3">
        <f t="shared" si="7"/>
        <v>88.4</v>
      </c>
      <c r="D61" s="3">
        <f t="shared" si="8"/>
        <v>91.5</v>
      </c>
      <c r="E61" s="17">
        <f t="shared" si="9"/>
        <v>26.7</v>
      </c>
      <c r="F61" s="21">
        <v>8</v>
      </c>
      <c r="G61" s="21">
        <v>18.7</v>
      </c>
      <c r="H61" s="21">
        <v>30</v>
      </c>
      <c r="I61" s="17">
        <f t="shared" si="10"/>
        <v>34.799999999999997</v>
      </c>
      <c r="J61" s="21">
        <v>17</v>
      </c>
      <c r="K61" s="21">
        <v>17.8</v>
      </c>
      <c r="L61" s="3">
        <f t="shared" si="11"/>
        <v>97.6</v>
      </c>
      <c r="M61" s="21">
        <v>30</v>
      </c>
      <c r="N61" s="17">
        <f t="shared" si="12"/>
        <v>40</v>
      </c>
      <c r="O61" s="21">
        <v>20</v>
      </c>
      <c r="P61" s="21">
        <v>20</v>
      </c>
      <c r="Q61" s="21">
        <v>27.6</v>
      </c>
      <c r="R61" s="3">
        <f t="shared" si="13"/>
        <v>58</v>
      </c>
      <c r="S61" s="21">
        <v>12</v>
      </c>
      <c r="T61" s="21">
        <v>16</v>
      </c>
      <c r="U61" s="21">
        <v>30</v>
      </c>
      <c r="V61" s="3">
        <f t="shared" si="14"/>
        <v>99.2</v>
      </c>
      <c r="W61" s="21">
        <v>39.200000000000003</v>
      </c>
      <c r="X61" s="21">
        <v>40</v>
      </c>
      <c r="Y61" s="21">
        <v>20</v>
      </c>
      <c r="Z61" s="3">
        <f t="shared" si="15"/>
        <v>95.7</v>
      </c>
      <c r="AA61" s="21">
        <v>30</v>
      </c>
      <c r="AB61" s="21">
        <v>19.2</v>
      </c>
      <c r="AC61" s="21">
        <v>46.5</v>
      </c>
    </row>
    <row r="62" spans="1:29" s="25" customFormat="1" ht="51" customHeight="1" x14ac:dyDescent="0.25">
      <c r="A62" s="26">
        <v>48</v>
      </c>
      <c r="B62" s="27" t="s">
        <v>109</v>
      </c>
      <c r="C62" s="16">
        <f t="shared" si="7"/>
        <v>87.72</v>
      </c>
      <c r="D62" s="16">
        <f t="shared" si="8"/>
        <v>96.2</v>
      </c>
      <c r="E62" s="18">
        <f t="shared" si="9"/>
        <v>28.2</v>
      </c>
      <c r="F62" s="21">
        <v>10</v>
      </c>
      <c r="G62" s="30">
        <v>18.2</v>
      </c>
      <c r="H62" s="21">
        <v>30</v>
      </c>
      <c r="I62" s="18">
        <f t="shared" si="10"/>
        <v>38</v>
      </c>
      <c r="J62" s="21">
        <v>19.2</v>
      </c>
      <c r="K62" s="21">
        <v>18.8</v>
      </c>
      <c r="L62" s="16">
        <f t="shared" si="11"/>
        <v>87.2</v>
      </c>
      <c r="M62" s="21">
        <v>24</v>
      </c>
      <c r="N62" s="18">
        <f>SUM(O62:P62)</f>
        <v>34.4</v>
      </c>
      <c r="O62" s="21">
        <v>15.2</v>
      </c>
      <c r="P62" s="21">
        <v>19.2</v>
      </c>
      <c r="Q62" s="21">
        <v>28.8</v>
      </c>
      <c r="R62" s="16">
        <f t="shared" si="13"/>
        <v>58</v>
      </c>
      <c r="S62" s="21">
        <v>12</v>
      </c>
      <c r="T62" s="21">
        <v>16</v>
      </c>
      <c r="U62" s="21">
        <v>30</v>
      </c>
      <c r="V62" s="16">
        <f t="shared" si="14"/>
        <v>100</v>
      </c>
      <c r="W62" s="21">
        <v>40</v>
      </c>
      <c r="X62" s="21">
        <v>40</v>
      </c>
      <c r="Y62" s="21">
        <v>20</v>
      </c>
      <c r="Z62" s="16">
        <f t="shared" si="15"/>
        <v>97.2</v>
      </c>
      <c r="AA62" s="21">
        <v>28.2</v>
      </c>
      <c r="AB62" s="21">
        <v>20</v>
      </c>
      <c r="AC62" s="21">
        <v>49</v>
      </c>
    </row>
  </sheetData>
  <autoFilter ref="A8:AC62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</autoFilter>
  <mergeCells count="27">
    <mergeCell ref="K1:L1"/>
    <mergeCell ref="V11:V12"/>
    <mergeCell ref="V10:Y10"/>
    <mergeCell ref="R10:U10"/>
    <mergeCell ref="L10:Q10"/>
    <mergeCell ref="V9:Y9"/>
    <mergeCell ref="Z10:AC10"/>
    <mergeCell ref="A14:B14"/>
    <mergeCell ref="D11:D12"/>
    <mergeCell ref="B8:B12"/>
    <mergeCell ref="C8:C12"/>
    <mergeCell ref="L11:L12"/>
    <mergeCell ref="A8:A12"/>
    <mergeCell ref="D10:K10"/>
    <mergeCell ref="Z11:Z12"/>
    <mergeCell ref="R11:R12"/>
    <mergeCell ref="Z9:AC9"/>
    <mergeCell ref="A2:H2"/>
    <mergeCell ref="A4:B4"/>
    <mergeCell ref="D8:AC8"/>
    <mergeCell ref="D9:K9"/>
    <mergeCell ref="L9:Q9"/>
    <mergeCell ref="R9:U9"/>
    <mergeCell ref="A6:B6"/>
    <mergeCell ref="A3:B3"/>
    <mergeCell ref="C3:D3"/>
    <mergeCell ref="A5:B5"/>
  </mergeCells>
  <phoneticPr fontId="0" type="noConversion"/>
  <pageMargins left="0" right="0" top="0" bottom="0" header="0" footer="0"/>
  <pageSetup paperSize="9" scale="55" firstPageNumber="0" fitToWidth="2" fitToHeight="0" orientation="landscape" verticalDpi="0" r:id="rId1"/>
  <rowBreaks count="1" manualBreakCount="1">
    <brk id="42" max="28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76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Количественные результаты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Шпенькова Ж.Г.</cp:lastModifiedBy>
  <cp:revision>9</cp:revision>
  <cp:lastPrinted>2019-12-03T12:40:36Z</cp:lastPrinted>
  <dcterms:created xsi:type="dcterms:W3CDTF">2015-07-10T00:21:09Z</dcterms:created>
  <dcterms:modified xsi:type="dcterms:W3CDTF">2019-12-10T08:51:09Z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ntentTypeId">
    <vt:lpwstr>0x0101000F40875321A8544F8A501FAAE54BFF81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